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F:\Advising\Program Plan Templates\"/>
    </mc:Choice>
  </mc:AlternateContent>
  <xr:revisionPtr revIDLastSave="0" documentId="13_ncr:1_{2A830015-2B18-4EEE-8683-FEF04DD462D5}" xr6:coauthVersionLast="47" xr6:coauthVersionMax="47" xr10:uidLastSave="{00000000-0000-0000-0000-000000000000}"/>
  <bookViews>
    <workbookView xWindow="240" yWindow="0" windowWidth="10640" windowHeight="10200" activeTab="1" xr2:uid="{00000000-000D-0000-FFFF-FFFF00000000}"/>
  </bookViews>
  <sheets>
    <sheet name="Notes" sheetId="2" r:id="rId1"/>
    <sheet name="VADPP" sheetId="1" r:id="rId2"/>
  </sheets>
  <definedNames>
    <definedName name="_xlnm.Print_Area" localSheetId="1">VADPP!$A$1:$G$55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1" l="1"/>
  <c r="G28" i="1"/>
  <c r="I19" i="1"/>
  <c r="J19" i="1" s="1"/>
  <c r="I52" i="1"/>
  <c r="J52" i="1" s="1"/>
  <c r="G40" i="1"/>
  <c r="F44" i="1" s="1"/>
  <c r="G31" i="1"/>
  <c r="I28" i="1"/>
  <c r="J28" i="1" s="1"/>
  <c r="I20" i="1"/>
  <c r="J20" i="1" s="1"/>
  <c r="I51" i="1"/>
  <c r="J51" i="1" s="1"/>
  <c r="I50" i="1"/>
  <c r="J50" i="1" s="1"/>
  <c r="I49" i="1"/>
  <c r="J49" i="1" s="1"/>
  <c r="I46" i="1"/>
  <c r="J46" i="1"/>
  <c r="I40" i="1"/>
  <c r="J40" i="1" s="1"/>
  <c r="I39" i="1"/>
  <c r="J39" i="1" s="1"/>
  <c r="I31" i="1"/>
  <c r="J31" i="1" s="1"/>
  <c r="I17" i="1"/>
  <c r="J17" i="1"/>
  <c r="I22" i="1"/>
  <c r="J22" i="1" s="1"/>
  <c r="I26" i="1"/>
  <c r="J26" i="1"/>
  <c r="I27" i="1"/>
  <c r="J27" i="1" s="1"/>
  <c r="I29" i="1"/>
  <c r="J29" i="1"/>
  <c r="I30" i="1"/>
  <c r="J30" i="1" s="1"/>
  <c r="I35" i="1"/>
  <c r="J35" i="1" s="1"/>
  <c r="I36" i="1"/>
  <c r="J36" i="1" s="1"/>
  <c r="I43" i="1"/>
  <c r="J43" i="1" s="1"/>
  <c r="E11" i="1"/>
  <c r="F23" i="1"/>
  <c r="F32" i="1" l="1"/>
  <c r="J47" i="1"/>
  <c r="J32" i="1"/>
  <c r="F55" i="1"/>
  <c r="G55" i="1" s="1"/>
  <c r="J53" i="1"/>
  <c r="J54" i="1" l="1"/>
  <c r="J55" i="1" s="1"/>
  <c r="B55" i="1" s="1"/>
</calcChain>
</file>

<file path=xl/sharedStrings.xml><?xml version="1.0" encoding="utf-8"?>
<sst xmlns="http://schemas.openxmlformats.org/spreadsheetml/2006/main" count="74" uniqueCount="52">
  <si>
    <t>Year</t>
  </si>
  <si>
    <t>Grade</t>
  </si>
  <si>
    <t xml:space="preserve"> Credit</t>
  </si>
  <si>
    <t>Points</t>
  </si>
  <si>
    <t>CGPA</t>
  </si>
  <si>
    <t>A+</t>
  </si>
  <si>
    <t>A</t>
  </si>
  <si>
    <t>A-</t>
  </si>
  <si>
    <t>P</t>
  </si>
  <si>
    <t>B+</t>
  </si>
  <si>
    <t>B</t>
  </si>
  <si>
    <t>B-</t>
  </si>
  <si>
    <t>C+</t>
  </si>
  <si>
    <t>C</t>
  </si>
  <si>
    <t>C-</t>
  </si>
  <si>
    <t>NC</t>
  </si>
  <si>
    <t>Student #</t>
  </si>
  <si>
    <t>Name</t>
  </si>
  <si>
    <t>:</t>
  </si>
  <si>
    <t>Course Title</t>
  </si>
  <si>
    <t>Alternate Course</t>
  </si>
  <si>
    <t>Offering Institution</t>
  </si>
  <si>
    <t>Revised</t>
  </si>
  <si>
    <t xml:space="preserve">Sub-total: </t>
  </si>
  <si>
    <t xml:space="preserve">Sub-total:  </t>
  </si>
  <si>
    <t xml:space="preserve">Total Credits </t>
  </si>
  <si>
    <t xml:space="preserve">This program plan is unofficial.  It is the students's responsibility to ensure all program requirements are met. </t>
  </si>
  <si>
    <t>UFV #</t>
  </si>
  <si>
    <t>VISUAL ARTS DIPLOMA</t>
  </si>
  <si>
    <t xml:space="preserve"> </t>
  </si>
  <si>
    <t>AH 102, plus three additional credits 100-level AH</t>
  </si>
  <si>
    <t>Art History Requirements: (15 credits)</t>
  </si>
  <si>
    <t>Elective Requirements: (12 credits)</t>
  </si>
  <si>
    <t>Student Name :</t>
  </si>
  <si>
    <t xml:space="preserve">Student ID : </t>
  </si>
  <si>
    <t>Program:</t>
  </si>
  <si>
    <t>Date</t>
  </si>
  <si>
    <t>Comments/Notes</t>
  </si>
  <si>
    <t>Transfer Credit &amp; PLAR</t>
  </si>
  <si>
    <t>D</t>
  </si>
  <si>
    <t>F</t>
  </si>
  <si>
    <t>AH 200, plus three additional credits 200- level AH</t>
  </si>
  <si>
    <r>
      <t xml:space="preserve">Three additional credits Art History, any level. </t>
    </r>
    <r>
      <rPr>
        <sz val="10"/>
        <rFont val="Arial"/>
        <family val="2"/>
      </rPr>
      <t xml:space="preserve">Please note, students laddering into the BFA should choose a 300-level AH course. </t>
    </r>
  </si>
  <si>
    <t>Core Studio Requirements: (18 credits)</t>
  </si>
  <si>
    <t>Foundation Studio Requirements: (12 credits)</t>
  </si>
  <si>
    <t>Choose one digital foundation course from VA 119, VA 160, or VA 180</t>
  </si>
  <si>
    <t>Choose one drawing foundation course from VA 101 or 113</t>
  </si>
  <si>
    <t>Complete introductory studio courses VA 115 and VA 116</t>
  </si>
  <si>
    <r>
      <t xml:space="preserve">Writing Requirement: (3 credits) </t>
    </r>
    <r>
      <rPr>
        <b/>
        <sz val="10"/>
        <rFont val="Arial"/>
        <family val="2"/>
      </rPr>
      <t>ENGL 105, CMNS 120, or CMNS 125</t>
    </r>
  </si>
  <si>
    <r>
      <t xml:space="preserve">Choose 18 credits of 200-level VA courses, FILM 260, or FILM 261. No more than 6 credits may be chosen from VA 221, 222, 223, and 224. </t>
    </r>
    <r>
      <rPr>
        <sz val="10"/>
        <rFont val="Arial"/>
        <family val="2"/>
      </rPr>
      <t xml:space="preserve">Please note, students laddering into the BFA should consult with an advisor to ensure that upper level studio pre-requisites are met. </t>
    </r>
  </si>
  <si>
    <r>
      <t xml:space="preserve">Choose 12 credits from: Any Visual Arts courses.  </t>
    </r>
    <r>
      <rPr>
        <sz val="10"/>
        <rFont val="Arial"/>
        <family val="2"/>
      </rPr>
      <t xml:space="preserve">Up to 6 credits may be BFA-related electives chosen from Art History, Fashion Design, Film Studies, Graphic Design, MACS or Theatre, any ENGL course designated as Creative Writing, or LAS 100 or 206. Three credits may be ENGL 100-level or higher, CMNS 120, or CMNS 125.  </t>
    </r>
  </si>
  <si>
    <t>VA Diploma Fall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</si>
</sst>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d\-mmm\-yy;@"/>
    <numFmt numFmtId="165" formatCode="[$-1009]mmmm\ d\,\ yyyy;@"/>
  </numFmts>
  <fonts count="19">
    <font>
      <sz val="10"/>
      <name val="Arial"/>
    </font>
    <font>
      <sz val="11"/>
      <color theme="1"/>
      <name val="Calibri"/>
      <family val="2"/>
      <scheme val="minor"/>
    </font>
    <font>
      <b/>
      <sz val="10"/>
      <name val="Arial"/>
      <family val="2"/>
    </font>
    <font>
      <sz val="8"/>
      <name val="Arial"/>
      <family val="2"/>
    </font>
    <font>
      <b/>
      <i/>
      <sz val="10"/>
      <name val="Arial"/>
      <family val="2"/>
    </font>
    <font>
      <i/>
      <sz val="10"/>
      <name val="Arial"/>
      <family val="2"/>
    </font>
    <font>
      <sz val="10"/>
      <name val="Book Antiqua"/>
      <family val="1"/>
    </font>
    <font>
      <b/>
      <sz val="10"/>
      <name val="Book Antiqua"/>
      <family val="1"/>
    </font>
    <font>
      <b/>
      <sz val="10"/>
      <name val="Flat Brush"/>
    </font>
    <font>
      <sz val="10"/>
      <name val="Flat Brush"/>
    </font>
    <font>
      <b/>
      <i/>
      <sz val="10"/>
      <name val="Book Antiqua"/>
      <family val="1"/>
    </font>
    <font>
      <i/>
      <sz val="8"/>
      <name val="Book Antiqua"/>
      <family val="1"/>
    </font>
    <font>
      <sz val="8"/>
      <name val="Book Antiqua"/>
      <family val="1"/>
    </font>
    <font>
      <i/>
      <sz val="10"/>
      <name val="Book Antiqua"/>
      <family val="1"/>
    </font>
    <font>
      <b/>
      <sz val="8"/>
      <name val="Book Antiqua"/>
      <family val="1"/>
    </font>
    <font>
      <b/>
      <sz val="14"/>
      <name val="Flat Brush Wide"/>
    </font>
    <font>
      <sz val="10"/>
      <name val="Arial"/>
      <family val="2"/>
    </font>
    <font>
      <b/>
      <sz val="11"/>
      <name val="Arial"/>
      <family val="2"/>
    </font>
    <font>
      <sz val="14"/>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65"/>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s>
  <borders count="43">
    <border>
      <left/>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top/>
      <bottom style="thin">
        <color indexed="64"/>
      </bottom>
      <diagonal/>
    </border>
    <border>
      <left style="double">
        <color indexed="64"/>
      </left>
      <right style="thick">
        <color indexed="64"/>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bottom/>
      <diagonal/>
    </border>
    <border>
      <left style="double">
        <color indexed="64"/>
      </left>
      <right/>
      <top style="thin">
        <color indexed="64"/>
      </top>
      <bottom/>
      <diagonal/>
    </border>
    <border>
      <left/>
      <right style="double">
        <color indexed="64"/>
      </right>
      <top/>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top style="double">
        <color indexed="64"/>
      </top>
      <bottom/>
      <diagonal/>
    </border>
    <border>
      <left/>
      <right style="double">
        <color indexed="64"/>
      </right>
      <top style="double">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style="double">
        <color indexed="64"/>
      </right>
      <top style="thin">
        <color indexed="64"/>
      </top>
      <bottom/>
      <diagonal/>
    </border>
    <border>
      <left style="double">
        <color indexed="64"/>
      </left>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auto="1"/>
      </left>
      <right/>
      <top/>
      <bottom style="thin">
        <color auto="1"/>
      </bottom>
      <diagonal/>
    </border>
    <border>
      <left style="thin">
        <color auto="1"/>
      </left>
      <right/>
      <top style="thin">
        <color auto="1"/>
      </top>
      <bottom style="thin">
        <color auto="1"/>
      </bottom>
      <diagonal/>
    </border>
  </borders>
  <cellStyleXfs count="2">
    <xf numFmtId="0" fontId="0" fillId="0" borderId="0"/>
    <xf numFmtId="0" fontId="1" fillId="0" borderId="0"/>
  </cellStyleXfs>
  <cellXfs count="177">
    <xf numFmtId="0" fontId="0" fillId="0" borderId="0" xfId="0"/>
    <xf numFmtId="0" fontId="0" fillId="0" borderId="0" xfId="0" applyAlignment="1">
      <alignment horizontal="center" vertical="center"/>
    </xf>
    <xf numFmtId="2" fontId="0" fillId="0" borderId="0" xfId="0" applyNumberFormat="1"/>
    <xf numFmtId="2" fontId="0" fillId="0" borderId="0" xfId="0" applyNumberFormat="1" applyAlignment="1">
      <alignment horizontal="center" vertical="center"/>
    </xf>
    <xf numFmtId="0" fontId="0" fillId="0" borderId="1" xfId="0" applyBorder="1"/>
    <xf numFmtId="0" fontId="0" fillId="2" borderId="0" xfId="0" applyFill="1"/>
    <xf numFmtId="0" fontId="3" fillId="0" borderId="0" xfId="0" applyFont="1"/>
    <xf numFmtId="0" fontId="0" fillId="3" borderId="0" xfId="0" applyFill="1"/>
    <xf numFmtId="0" fontId="5" fillId="0" borderId="0" xfId="0" applyFont="1"/>
    <xf numFmtId="2" fontId="5" fillId="0" borderId="0" xfId="0" applyNumberFormat="1" applyFont="1"/>
    <xf numFmtId="0" fontId="6" fillId="0" borderId="0" xfId="0" applyFont="1"/>
    <xf numFmtId="0" fontId="6" fillId="0" borderId="0" xfId="0" applyFont="1" applyAlignment="1">
      <alignment horizontal="center" vertical="center"/>
    </xf>
    <xf numFmtId="17" fontId="14" fillId="2" borderId="0" xfId="0" applyNumberFormat="1" applyFont="1" applyFill="1" applyAlignment="1">
      <alignment horizontal="center" vertical="center"/>
    </xf>
    <xf numFmtId="0" fontId="12" fillId="4" borderId="0" xfId="0" applyFont="1" applyFill="1"/>
    <xf numFmtId="0" fontId="6" fillId="4" borderId="0" xfId="0" applyFont="1" applyFill="1" applyAlignment="1">
      <alignment horizontal="center" vertical="center"/>
    </xf>
    <xf numFmtId="0" fontId="12" fillId="4" borderId="0" xfId="0" applyFont="1" applyFill="1" applyAlignment="1">
      <alignment horizontal="center" vertical="center"/>
    </xf>
    <xf numFmtId="1" fontId="12" fillId="4" borderId="0" xfId="0" applyNumberFormat="1" applyFont="1" applyFill="1"/>
    <xf numFmtId="2" fontId="14" fillId="4" borderId="0" xfId="0" applyNumberFormat="1" applyFont="1" applyFill="1" applyAlignment="1">
      <alignment horizontal="center" vertical="center"/>
    </xf>
    <xf numFmtId="164" fontId="6" fillId="0" borderId="0" xfId="0" applyNumberFormat="1" applyFont="1"/>
    <xf numFmtId="2" fontId="6" fillId="2" borderId="0" xfId="0" applyNumberFormat="1" applyFont="1" applyFill="1"/>
    <xf numFmtId="0" fontId="6" fillId="2" borderId="0" xfId="0" applyFont="1" applyFill="1"/>
    <xf numFmtId="0" fontId="6" fillId="2" borderId="0" xfId="0" applyFont="1" applyFill="1" applyAlignment="1">
      <alignment horizontal="center" vertical="center"/>
    </xf>
    <xf numFmtId="0" fontId="11" fillId="2" borderId="0" xfId="0" applyFont="1" applyFill="1"/>
    <xf numFmtId="0" fontId="11"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xf numFmtId="2" fontId="10" fillId="2" borderId="0" xfId="0" applyNumberFormat="1" applyFont="1" applyFill="1"/>
    <xf numFmtId="0" fontId="10" fillId="2" borderId="0" xfId="0" applyFont="1" applyFill="1"/>
    <xf numFmtId="0" fontId="13" fillId="2" borderId="0" xfId="0" applyFont="1" applyFill="1" applyAlignment="1">
      <alignment horizontal="center" vertical="center"/>
    </xf>
    <xf numFmtId="0" fontId="0" fillId="2" borderId="0" xfId="0" applyFill="1" applyAlignment="1">
      <alignment horizontal="center" vertical="center"/>
    </xf>
    <xf numFmtId="0" fontId="7" fillId="2" borderId="0" xfId="0" applyFont="1" applyFill="1"/>
    <xf numFmtId="0" fontId="13" fillId="2" borderId="0" xfId="0" applyFont="1" applyFill="1"/>
    <xf numFmtId="1" fontId="6" fillId="2" borderId="0" xfId="0" applyNumberFormat="1" applyFont="1" applyFill="1"/>
    <xf numFmtId="0" fontId="3" fillId="2" borderId="0" xfId="0" applyFont="1" applyFill="1"/>
    <xf numFmtId="0" fontId="5" fillId="2" borderId="0" xfId="0" applyFont="1" applyFill="1"/>
    <xf numFmtId="1" fontId="0" fillId="2" borderId="0" xfId="0" applyNumberFormat="1" applyFill="1" applyAlignment="1">
      <alignment horizontal="center" vertical="center"/>
    </xf>
    <xf numFmtId="0" fontId="7" fillId="0" borderId="0" xfId="0" applyFont="1" applyAlignment="1">
      <alignment horizontal="center" vertical="center"/>
    </xf>
    <xf numFmtId="0" fontId="0" fillId="0" borderId="2" xfId="0" applyBorder="1"/>
    <xf numFmtId="0" fontId="0" fillId="0" borderId="3" xfId="0" applyBorder="1"/>
    <xf numFmtId="0" fontId="16" fillId="0" borderId="5" xfId="0" applyFont="1" applyBorder="1"/>
    <xf numFmtId="0" fontId="16" fillId="0" borderId="6" xfId="0" applyFont="1" applyBorder="1"/>
    <xf numFmtId="0" fontId="16" fillId="0" borderId="6" xfId="0" applyFont="1" applyBorder="1" applyAlignment="1">
      <alignment horizontal="center" vertical="center"/>
    </xf>
    <xf numFmtId="0" fontId="16" fillId="2" borderId="6" xfId="0" applyFont="1" applyFill="1" applyBorder="1" applyProtection="1">
      <protection locked="0"/>
    </xf>
    <xf numFmtId="0" fontId="16" fillId="0" borderId="6" xfId="0" applyFont="1" applyBorder="1" applyAlignment="1" applyProtection="1">
      <alignment horizontal="center" vertical="center"/>
      <protection locked="0"/>
    </xf>
    <xf numFmtId="0" fontId="16" fillId="0" borderId="7" xfId="0" applyFont="1" applyBorder="1"/>
    <xf numFmtId="0" fontId="16" fillId="2" borderId="5" xfId="0" applyFont="1" applyFill="1" applyBorder="1"/>
    <xf numFmtId="0" fontId="16" fillId="2" borderId="6" xfId="0" applyFont="1" applyFill="1" applyBorder="1" applyAlignment="1">
      <alignment horizontal="center" vertical="center"/>
    </xf>
    <xf numFmtId="0" fontId="16" fillId="0" borderId="6" xfId="0" applyFont="1" applyBorder="1" applyProtection="1">
      <protection locked="0"/>
    </xf>
    <xf numFmtId="0" fontId="16" fillId="0" borderId="9" xfId="0" applyFont="1" applyBorder="1"/>
    <xf numFmtId="0" fontId="16" fillId="0" borderId="10" xfId="0" applyFont="1" applyBorder="1"/>
    <xf numFmtId="0" fontId="16" fillId="0" borderId="10" xfId="0" applyFont="1" applyBorder="1" applyAlignment="1">
      <alignment horizontal="center" vertical="center"/>
    </xf>
    <xf numFmtId="0" fontId="16" fillId="0" borderId="10" xfId="0" applyFont="1" applyBorder="1" applyProtection="1">
      <protection locked="0"/>
    </xf>
    <xf numFmtId="0" fontId="16" fillId="0" borderId="10" xfId="0" applyFont="1" applyBorder="1" applyAlignment="1" applyProtection="1">
      <alignment horizontal="center" vertical="center"/>
      <protection locked="0"/>
    </xf>
    <xf numFmtId="0" fontId="16" fillId="0" borderId="11" xfId="0" applyFont="1" applyBorder="1"/>
    <xf numFmtId="0" fontId="16" fillId="0" borderId="8" xfId="0" applyFont="1" applyBorder="1"/>
    <xf numFmtId="0" fontId="16" fillId="0" borderId="8" xfId="0" applyFont="1" applyBorder="1" applyAlignment="1">
      <alignment horizontal="center"/>
    </xf>
    <xf numFmtId="0" fontId="16" fillId="0" borderId="6" xfId="0" applyFont="1" applyBorder="1" applyAlignment="1">
      <alignment horizontal="center"/>
    </xf>
    <xf numFmtId="0" fontId="16" fillId="0" borderId="8" xfId="0" applyFont="1" applyBorder="1" applyAlignment="1">
      <alignment horizontal="center" vertical="center"/>
    </xf>
    <xf numFmtId="0" fontId="16" fillId="0" borderId="0" xfId="0" applyFont="1" applyProtection="1">
      <protection locked="0"/>
    </xf>
    <xf numFmtId="0" fontId="2" fillId="0" borderId="0" xfId="0" applyFont="1" applyAlignment="1">
      <alignment horizontal="left" vertical="center"/>
    </xf>
    <xf numFmtId="0" fontId="2" fillId="0" borderId="0" xfId="0" applyFont="1" applyAlignment="1">
      <alignment horizontal="center" vertical="center"/>
    </xf>
    <xf numFmtId="0" fontId="16" fillId="0" borderId="0" xfId="0" applyFont="1" applyAlignment="1">
      <alignment horizontal="center" vertical="center"/>
    </xf>
    <xf numFmtId="0" fontId="16" fillId="0" borderId="0" xfId="0" applyFont="1"/>
    <xf numFmtId="15" fontId="16" fillId="0" borderId="0" xfId="0" applyNumberFormat="1" applyFont="1"/>
    <xf numFmtId="0" fontId="0" fillId="0" borderId="12" xfId="0" applyBorder="1"/>
    <xf numFmtId="0" fontId="0" fillId="0" borderId="13" xfId="0" applyBorder="1"/>
    <xf numFmtId="0" fontId="16" fillId="0" borderId="14" xfId="0" applyFont="1" applyBorder="1" applyAlignment="1">
      <alignment horizontal="right"/>
    </xf>
    <xf numFmtId="0" fontId="16" fillId="0" borderId="15" xfId="0" applyFont="1" applyBorder="1" applyAlignment="1">
      <alignment horizontal="right"/>
    </xf>
    <xf numFmtId="2" fontId="0" fillId="5" borderId="0" xfId="0" applyNumberFormat="1" applyFill="1"/>
    <xf numFmtId="0" fontId="0" fillId="5" borderId="0" xfId="0" applyFill="1"/>
    <xf numFmtId="0" fontId="16" fillId="0" borderId="16" xfId="0" applyFont="1" applyBorder="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4" borderId="0" xfId="0" applyFill="1"/>
    <xf numFmtId="0" fontId="2" fillId="0" borderId="0" xfId="0" applyFont="1"/>
    <xf numFmtId="0" fontId="8" fillId="2" borderId="14" xfId="0" applyFont="1" applyFill="1" applyBorder="1"/>
    <xf numFmtId="0" fontId="9" fillId="2" borderId="14" xfId="0" applyFont="1" applyFill="1" applyBorder="1"/>
    <xf numFmtId="0" fontId="6" fillId="2" borderId="14" xfId="0" applyFont="1" applyFill="1" applyBorder="1" applyAlignment="1">
      <alignment horizontal="center" vertical="center"/>
    </xf>
    <xf numFmtId="0" fontId="6" fillId="2" borderId="14" xfId="0" applyFont="1" applyFill="1" applyBorder="1"/>
    <xf numFmtId="0" fontId="0" fillId="2" borderId="14" xfId="0" applyFill="1" applyBorder="1"/>
    <xf numFmtId="0" fontId="2" fillId="0" borderId="17" xfId="0" applyFont="1" applyBorder="1"/>
    <xf numFmtId="0" fontId="0" fillId="0" borderId="18" xfId="0" applyBorder="1"/>
    <xf numFmtId="0" fontId="16" fillId="2" borderId="19" xfId="0" applyFont="1" applyFill="1" applyBorder="1" applyAlignment="1">
      <alignment horizontal="right" vertical="center"/>
    </xf>
    <xf numFmtId="0" fontId="2" fillId="3" borderId="20" xfId="0" applyFont="1" applyFill="1" applyBorder="1" applyAlignment="1">
      <alignment horizontal="left" vertical="center"/>
    </xf>
    <xf numFmtId="0" fontId="2" fillId="3" borderId="21" xfId="0" applyFont="1" applyFill="1" applyBorder="1" applyAlignment="1">
      <alignment horizontal="center" vertical="center"/>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6" fillId="3" borderId="25" xfId="0" applyFont="1" applyFill="1" applyBorder="1"/>
    <xf numFmtId="0" fontId="16" fillId="3" borderId="26" xfId="0" applyFont="1" applyFill="1" applyBorder="1"/>
    <xf numFmtId="0" fontId="4" fillId="3" borderId="27" xfId="0" applyFont="1" applyFill="1" applyBorder="1"/>
    <xf numFmtId="2" fontId="4" fillId="3" borderId="14" xfId="0" applyNumberFormat="1" applyFont="1" applyFill="1" applyBorder="1" applyAlignment="1">
      <alignment horizontal="left"/>
    </xf>
    <xf numFmtId="0" fontId="4" fillId="3" borderId="14" xfId="0" applyFont="1" applyFill="1" applyBorder="1"/>
    <xf numFmtId="0" fontId="16" fillId="3" borderId="14" xfId="0" applyFont="1" applyFill="1" applyBorder="1"/>
    <xf numFmtId="0" fontId="16" fillId="3" borderId="14" xfId="0" applyFont="1" applyFill="1" applyBorder="1" applyAlignment="1">
      <alignment horizontal="center" vertical="center"/>
    </xf>
    <xf numFmtId="0" fontId="16" fillId="2" borderId="28" xfId="0" applyFont="1" applyFill="1" applyBorder="1" applyAlignment="1">
      <alignment horizontal="left" vertical="center"/>
    </xf>
    <xf numFmtId="0" fontId="16" fillId="2" borderId="29" xfId="0" applyFont="1" applyFill="1" applyBorder="1" applyAlignment="1">
      <alignment horizontal="left" vertical="center"/>
    </xf>
    <xf numFmtId="0" fontId="16" fillId="2" borderId="29" xfId="0" applyFont="1" applyFill="1" applyBorder="1" applyAlignment="1">
      <alignment horizontal="center" vertical="center"/>
    </xf>
    <xf numFmtId="0" fontId="16" fillId="0" borderId="18" xfId="0" applyFont="1" applyBorder="1"/>
    <xf numFmtId="0" fontId="16" fillId="0" borderId="30" xfId="0" applyFont="1" applyBorder="1"/>
    <xf numFmtId="0" fontId="16" fillId="0" borderId="30" xfId="0" applyFont="1" applyBorder="1" applyAlignment="1">
      <alignment horizontal="center"/>
    </xf>
    <xf numFmtId="0" fontId="16" fillId="0" borderId="31" xfId="0" applyFont="1" applyBorder="1"/>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10" xfId="0" applyFont="1" applyFill="1" applyBorder="1" applyAlignment="1">
      <alignment horizontal="center" vertical="center"/>
    </xf>
    <xf numFmtId="0" fontId="16" fillId="2" borderId="38" xfId="0" applyFont="1" applyFill="1" applyBorder="1" applyAlignment="1">
      <alignment horizontal="left" vertical="center"/>
    </xf>
    <xf numFmtId="0" fontId="16" fillId="2" borderId="39" xfId="0" applyFont="1" applyFill="1" applyBorder="1" applyAlignment="1">
      <alignment horizontal="left" vertical="center"/>
    </xf>
    <xf numFmtId="0" fontId="16" fillId="2" borderId="39" xfId="0" applyFont="1" applyFill="1" applyBorder="1" applyAlignment="1">
      <alignment horizontal="center" vertical="center"/>
    </xf>
    <xf numFmtId="0" fontId="16" fillId="7" borderId="5" xfId="0" applyFont="1" applyFill="1" applyBorder="1"/>
    <xf numFmtId="0" fontId="16" fillId="7" borderId="6" xfId="0" applyFont="1" applyFill="1" applyBorder="1" applyAlignment="1">
      <alignment horizontal="center" vertical="center"/>
    </xf>
    <xf numFmtId="0" fontId="16" fillId="7" borderId="6" xfId="0" applyFont="1" applyFill="1" applyBorder="1" applyProtection="1">
      <protection locked="0"/>
    </xf>
    <xf numFmtId="0" fontId="16" fillId="2" borderId="6" xfId="0" applyFont="1" applyFill="1" applyBorder="1"/>
    <xf numFmtId="0" fontId="16" fillId="7" borderId="6" xfId="0" applyFont="1" applyFill="1" applyBorder="1"/>
    <xf numFmtId="0" fontId="18" fillId="0" borderId="0" xfId="1" applyFont="1"/>
    <xf numFmtId="0" fontId="1" fillId="0" borderId="40" xfId="1" applyBorder="1"/>
    <xf numFmtId="1" fontId="18" fillId="0" borderId="0" xfId="1" applyNumberFormat="1" applyFont="1" applyAlignment="1">
      <alignment horizontal="center"/>
    </xf>
    <xf numFmtId="0" fontId="0" fillId="0" borderId="40" xfId="0" applyBorder="1"/>
    <xf numFmtId="0" fontId="1" fillId="0" borderId="0" xfId="1"/>
    <xf numFmtId="0" fontId="18" fillId="0" borderId="0" xfId="1" applyFont="1" applyAlignment="1">
      <alignment horizontal="center"/>
    </xf>
    <xf numFmtId="165" fontId="1" fillId="0" borderId="40" xfId="1" applyNumberFormat="1" applyBorder="1" applyAlignment="1">
      <alignment horizontal="center"/>
    </xf>
    <xf numFmtId="0" fontId="1" fillId="0" borderId="41" xfId="1" applyBorder="1"/>
    <xf numFmtId="165" fontId="1" fillId="0" borderId="4" xfId="1" applyNumberFormat="1" applyBorder="1" applyAlignment="1">
      <alignment horizontal="center"/>
    </xf>
    <xf numFmtId="0" fontId="1" fillId="0" borderId="42" xfId="1" applyBorder="1"/>
    <xf numFmtId="0" fontId="1" fillId="0" borderId="4" xfId="1" applyBorder="1"/>
    <xf numFmtId="0" fontId="16" fillId="2" borderId="27" xfId="0" applyFont="1" applyFill="1" applyBorder="1" applyAlignment="1">
      <alignment horizontal="left" vertical="center"/>
    </xf>
    <xf numFmtId="0" fontId="16" fillId="2" borderId="14" xfId="0" applyFont="1" applyFill="1" applyBorder="1" applyAlignment="1">
      <alignment horizontal="left"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right" vertical="center"/>
    </xf>
    <xf numFmtId="0" fontId="16" fillId="2" borderId="16" xfId="0" applyFont="1" applyFill="1" applyBorder="1" applyAlignment="1">
      <alignment horizontal="right" vertical="center"/>
    </xf>
    <xf numFmtId="0" fontId="4" fillId="2" borderId="14" xfId="0" applyFont="1" applyFill="1" applyBorder="1" applyAlignment="1">
      <alignment horizontal="left" vertical="center"/>
    </xf>
    <xf numFmtId="0" fontId="0" fillId="0" borderId="6" xfId="0" applyBorder="1"/>
    <xf numFmtId="0" fontId="0" fillId="0" borderId="36" xfId="0" applyBorder="1"/>
    <xf numFmtId="2" fontId="0" fillId="0" borderId="0" xfId="0" applyNumberFormat="1" applyAlignment="1">
      <alignment horizontal="left" vertical="center"/>
    </xf>
    <xf numFmtId="0" fontId="18" fillId="0" borderId="0" xfId="1" applyFont="1" applyAlignment="1">
      <alignment horizontal="center"/>
    </xf>
    <xf numFmtId="0" fontId="17" fillId="3" borderId="32" xfId="0" applyFont="1" applyFill="1" applyBorder="1"/>
    <xf numFmtId="0" fontId="16" fillId="3" borderId="25" xfId="0" applyFont="1" applyFill="1" applyBorder="1"/>
    <xf numFmtId="0" fontId="16" fillId="3" borderId="26" xfId="0" applyFont="1" applyFill="1" applyBorder="1"/>
    <xf numFmtId="0" fontId="2" fillId="3" borderId="33" xfId="0" applyFont="1" applyFill="1" applyBorder="1" applyAlignment="1">
      <alignment vertical="top" wrapText="1"/>
    </xf>
    <xf numFmtId="0" fontId="16" fillId="3" borderId="34" xfId="0" applyFont="1" applyFill="1" applyBorder="1" applyAlignment="1">
      <alignment vertical="top" wrapText="1"/>
    </xf>
    <xf numFmtId="0" fontId="16" fillId="3" borderId="35" xfId="0" applyFont="1" applyFill="1" applyBorder="1" applyAlignment="1">
      <alignment vertical="top" wrapText="1"/>
    </xf>
    <xf numFmtId="0" fontId="17" fillId="6" borderId="32" xfId="0" applyFont="1" applyFill="1"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17" fillId="3" borderId="32" xfId="0" applyFont="1" applyFill="1" applyBorder="1" applyAlignment="1">
      <alignment horizontal="left" vertical="center"/>
    </xf>
    <xf numFmtId="0" fontId="16" fillId="3" borderId="25" xfId="0" applyFont="1" applyFill="1" applyBorder="1" applyAlignment="1">
      <alignment horizontal="left" vertical="center"/>
    </xf>
    <xf numFmtId="0" fontId="2" fillId="6" borderId="36" xfId="0" applyFont="1" applyFill="1" applyBorder="1"/>
    <xf numFmtId="0" fontId="2" fillId="6" borderId="4" xfId="0" applyFont="1" applyFill="1" applyBorder="1"/>
    <xf numFmtId="0" fontId="0" fillId="6" borderId="4" xfId="0" applyFill="1" applyBorder="1"/>
    <xf numFmtId="0" fontId="0" fillId="6" borderId="37" xfId="0" applyFill="1" applyBorder="1"/>
    <xf numFmtId="0" fontId="2" fillId="3" borderId="32" xfId="0" applyFont="1" applyFill="1" applyBorder="1" applyAlignment="1">
      <alignment wrapText="1"/>
    </xf>
    <xf numFmtId="0" fontId="16" fillId="3" borderId="25" xfId="0" applyFont="1" applyFill="1" applyBorder="1" applyAlignment="1">
      <alignment wrapText="1"/>
    </xf>
    <xf numFmtId="0" fontId="16" fillId="3" borderId="26" xfId="0" applyFont="1" applyFill="1" applyBorder="1" applyAlignment="1">
      <alignment wrapText="1"/>
    </xf>
    <xf numFmtId="0" fontId="3" fillId="0" borderId="27" xfId="0" applyFont="1" applyBorder="1"/>
    <xf numFmtId="0" fontId="3" fillId="0" borderId="14" xfId="0" applyFont="1" applyBorder="1"/>
    <xf numFmtId="0" fontId="2" fillId="3" borderId="33" xfId="0" applyFont="1" applyFill="1" applyBorder="1"/>
    <xf numFmtId="0" fontId="16" fillId="3" borderId="34" xfId="0" applyFont="1" applyFill="1" applyBorder="1"/>
    <xf numFmtId="0" fontId="0" fillId="3" borderId="34" xfId="0" applyFill="1" applyBorder="1"/>
    <xf numFmtId="0" fontId="0" fillId="3" borderId="35" xfId="0" applyFill="1" applyBorder="1"/>
    <xf numFmtId="0" fontId="0" fillId="0" borderId="0" xfId="0"/>
    <xf numFmtId="0" fontId="3" fillId="0" borderId="36" xfId="0" applyFont="1" applyBorder="1"/>
    <xf numFmtId="0" fontId="16" fillId="0" borderId="4" xfId="0" applyFont="1" applyBorder="1"/>
    <xf numFmtId="0" fontId="0" fillId="0" borderId="4" xfId="0" applyBorder="1"/>
    <xf numFmtId="0" fontId="0" fillId="0" borderId="37" xfId="0" applyBorder="1"/>
    <xf numFmtId="0" fontId="2" fillId="3" borderId="36" xfId="0" applyFont="1" applyFill="1" applyBorder="1"/>
    <xf numFmtId="0" fontId="16" fillId="3" borderId="4" xfId="0" applyFont="1" applyFill="1" applyBorder="1"/>
    <xf numFmtId="0" fontId="0" fillId="3" borderId="4" xfId="0" applyFill="1" applyBorder="1"/>
    <xf numFmtId="0" fontId="0" fillId="3" borderId="37" xfId="0" applyFill="1" applyBorder="1"/>
    <xf numFmtId="0" fontId="15" fillId="0" borderId="0" xfId="0" applyFont="1" applyAlignment="1">
      <alignment horizontal="center"/>
    </xf>
    <xf numFmtId="0" fontId="16" fillId="0" borderId="28" xfId="0" applyFont="1" applyBorder="1" applyAlignment="1">
      <alignment horizontal="right"/>
    </xf>
    <xf numFmtId="0" fontId="0" fillId="0" borderId="29" xfId="0" applyBorder="1" applyAlignment="1">
      <alignment horizontal="right"/>
    </xf>
    <xf numFmtId="0" fontId="2" fillId="3" borderId="33" xfId="0" applyFont="1" applyFill="1" applyBorder="1" applyAlignment="1">
      <alignment wrapText="1"/>
    </xf>
    <xf numFmtId="0" fontId="0" fillId="0" borderId="34" xfId="0" applyBorder="1" applyAlignment="1">
      <alignment wrapText="1"/>
    </xf>
    <xf numFmtId="0" fontId="0" fillId="0" borderId="35" xfId="0" applyBorder="1" applyAlignment="1">
      <alignment wrapText="1"/>
    </xf>
    <xf numFmtId="0" fontId="2"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cellXfs>
  <cellStyles count="2">
    <cellStyle name="Normal" xfId="0" builtinId="0"/>
    <cellStyle name="Normal 2" xfId="1" xr:uid="{00000000-0005-0000-0000-000001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85725</xdr:rowOff>
    </xdr:from>
    <xdr:to>
      <xdr:col>1</xdr:col>
      <xdr:colOff>1590675</xdr:colOff>
      <xdr:row>4</xdr:row>
      <xdr:rowOff>19050</xdr:rowOff>
    </xdr:to>
    <xdr:pic>
      <xdr:nvPicPr>
        <xdr:cNvPr id="1070" name="Picture 4" descr="UFV_BW_JPG15398.jpg">
          <a:extLst>
            <a:ext uri="{FF2B5EF4-FFF2-40B4-BE49-F238E27FC236}">
              <a16:creationId xmlns:a16="http://schemas.microsoft.com/office/drawing/2014/main" id="{00000000-0008-0000-0100-00002E04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5725"/>
          <a:ext cx="191452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workbookViewId="0">
      <selection sqref="A1:I37"/>
    </sheetView>
  </sheetViews>
  <sheetFormatPr defaultRowHeight="12.5"/>
  <sheetData>
    <row r="1" spans="1:9" ht="18.5">
      <c r="A1" s="114" t="s">
        <v>33</v>
      </c>
      <c r="C1" s="115"/>
      <c r="D1" s="115"/>
      <c r="E1" s="115"/>
      <c r="F1" s="114" t="s">
        <v>34</v>
      </c>
      <c r="G1" s="116"/>
      <c r="H1" s="117"/>
      <c r="I1" s="115"/>
    </row>
    <row r="2" spans="1:9" ht="18.5">
      <c r="A2" s="114" t="s">
        <v>35</v>
      </c>
      <c r="C2" s="115"/>
      <c r="D2" s="115"/>
      <c r="E2" s="115"/>
      <c r="F2" s="114"/>
      <c r="G2" s="116"/>
      <c r="H2" s="116"/>
      <c r="I2" s="118"/>
    </row>
    <row r="3" spans="1:9" ht="18.5">
      <c r="A3" s="114"/>
      <c r="B3" s="114"/>
      <c r="C3" s="118"/>
      <c r="D3" s="118"/>
      <c r="E3" s="118"/>
      <c r="F3" s="118"/>
      <c r="G3" s="118"/>
      <c r="H3" s="118"/>
      <c r="I3" s="118"/>
    </row>
    <row r="4" spans="1:9" ht="18.5">
      <c r="A4" s="119" t="s">
        <v>36</v>
      </c>
      <c r="B4" s="134" t="s">
        <v>37</v>
      </c>
      <c r="C4" s="134"/>
      <c r="D4" s="134"/>
      <c r="E4" s="134"/>
      <c r="F4" s="134"/>
      <c r="G4" s="134"/>
      <c r="H4" s="134"/>
      <c r="I4" s="118"/>
    </row>
    <row r="5" spans="1:9" ht="14.5">
      <c r="A5" s="120"/>
      <c r="B5" s="121"/>
      <c r="C5" s="115"/>
      <c r="D5" s="115"/>
      <c r="E5" s="115"/>
      <c r="F5" s="115"/>
      <c r="G5" s="115"/>
      <c r="H5" s="115"/>
      <c r="I5" s="115"/>
    </row>
    <row r="6" spans="1:9" ht="14.5">
      <c r="A6" s="122"/>
      <c r="B6" s="123"/>
      <c r="C6" s="124"/>
      <c r="D6" s="124"/>
      <c r="E6" s="124"/>
      <c r="F6" s="124"/>
      <c r="G6" s="124"/>
      <c r="H6" s="124"/>
      <c r="I6" s="124"/>
    </row>
    <row r="7" spans="1:9" ht="14.5">
      <c r="A7" s="122"/>
      <c r="B7" s="123"/>
      <c r="C7" s="124"/>
      <c r="D7" s="124"/>
      <c r="E7" s="124"/>
      <c r="F7" s="124"/>
      <c r="G7" s="124"/>
      <c r="H7" s="124"/>
      <c r="I7" s="124"/>
    </row>
    <row r="8" spans="1:9" ht="14.5">
      <c r="A8" s="122"/>
      <c r="B8" s="123"/>
      <c r="C8" s="124"/>
      <c r="D8" s="124"/>
      <c r="E8" s="124"/>
      <c r="F8" s="124"/>
      <c r="G8" s="124"/>
      <c r="H8" s="124"/>
      <c r="I8" s="124"/>
    </row>
    <row r="9" spans="1:9" ht="14.5">
      <c r="A9" s="122"/>
      <c r="B9" s="123"/>
      <c r="C9" s="124"/>
      <c r="D9" s="124"/>
      <c r="E9" s="124"/>
      <c r="F9" s="124"/>
      <c r="G9" s="124"/>
      <c r="H9" s="124"/>
      <c r="I9" s="124"/>
    </row>
    <row r="10" spans="1:9" ht="14.5">
      <c r="A10" s="122"/>
      <c r="B10" s="123"/>
      <c r="C10" s="124"/>
      <c r="D10" s="124"/>
      <c r="E10" s="124"/>
      <c r="F10" s="124"/>
      <c r="G10" s="124"/>
      <c r="H10" s="124"/>
      <c r="I10" s="124"/>
    </row>
    <row r="11" spans="1:9" ht="14.5">
      <c r="A11" s="122"/>
      <c r="B11" s="123"/>
      <c r="C11" s="124"/>
      <c r="D11" s="124"/>
      <c r="E11" s="124"/>
      <c r="F11" s="124"/>
      <c r="G11" s="124"/>
      <c r="H11" s="124"/>
      <c r="I11" s="124"/>
    </row>
    <row r="12" spans="1:9" ht="14.5">
      <c r="A12" s="122"/>
      <c r="B12" s="123"/>
      <c r="C12" s="124"/>
      <c r="D12" s="124"/>
      <c r="E12" s="124"/>
      <c r="F12" s="124"/>
      <c r="G12" s="124"/>
      <c r="H12" s="124"/>
      <c r="I12" s="124"/>
    </row>
    <row r="13" spans="1:9" ht="14.5">
      <c r="A13" s="122"/>
      <c r="B13" s="123"/>
      <c r="C13" s="124"/>
      <c r="D13" s="124"/>
      <c r="E13" s="124"/>
      <c r="F13" s="124"/>
      <c r="G13" s="124"/>
      <c r="H13" s="124"/>
      <c r="I13" s="124"/>
    </row>
    <row r="14" spans="1:9" ht="14.5">
      <c r="A14" s="122"/>
      <c r="B14" s="123"/>
      <c r="C14" s="124"/>
      <c r="D14" s="124"/>
      <c r="E14" s="124"/>
      <c r="F14" s="124"/>
      <c r="G14" s="124"/>
      <c r="H14" s="124"/>
      <c r="I14" s="124"/>
    </row>
    <row r="15" spans="1:9" ht="14.5">
      <c r="A15" s="122"/>
      <c r="B15" s="123"/>
      <c r="C15" s="124"/>
      <c r="D15" s="124"/>
      <c r="E15" s="124"/>
      <c r="F15" s="124"/>
      <c r="G15" s="124"/>
      <c r="H15" s="124"/>
      <c r="I15" s="124"/>
    </row>
    <row r="16" spans="1:9" ht="14.5">
      <c r="A16" s="122"/>
      <c r="B16" s="123"/>
      <c r="C16" s="124"/>
      <c r="D16" s="124"/>
      <c r="E16" s="124"/>
      <c r="F16" s="124"/>
      <c r="G16" s="124"/>
      <c r="H16" s="124"/>
      <c r="I16" s="124"/>
    </row>
    <row r="17" spans="1:9" ht="14.5">
      <c r="A17" s="122"/>
      <c r="B17" s="123"/>
      <c r="C17" s="124"/>
      <c r="D17" s="124"/>
      <c r="E17" s="124"/>
      <c r="F17" s="124"/>
      <c r="G17" s="124"/>
      <c r="H17" s="124"/>
      <c r="I17" s="124"/>
    </row>
    <row r="18" spans="1:9" ht="14.5">
      <c r="A18" s="122"/>
      <c r="B18" s="123"/>
      <c r="C18" s="124"/>
      <c r="D18" s="124"/>
      <c r="E18" s="124"/>
      <c r="F18" s="124"/>
      <c r="G18" s="124"/>
      <c r="H18" s="124"/>
      <c r="I18" s="124"/>
    </row>
    <row r="19" spans="1:9" ht="14.5">
      <c r="A19" s="122"/>
      <c r="B19" s="123"/>
      <c r="C19" s="124"/>
      <c r="D19" s="124"/>
      <c r="E19" s="124"/>
      <c r="F19" s="124"/>
      <c r="G19" s="124"/>
      <c r="H19" s="124"/>
      <c r="I19" s="124"/>
    </row>
    <row r="20" spans="1:9" ht="14.5">
      <c r="A20" s="122"/>
      <c r="B20" s="123"/>
      <c r="C20" s="124"/>
      <c r="D20" s="124"/>
      <c r="E20" s="124"/>
      <c r="F20" s="124"/>
      <c r="G20" s="124"/>
      <c r="H20" s="124"/>
      <c r="I20" s="124"/>
    </row>
    <row r="21" spans="1:9" ht="14.5">
      <c r="A21" s="122"/>
      <c r="B21" s="123"/>
      <c r="C21" s="124"/>
      <c r="D21" s="124"/>
      <c r="E21" s="124"/>
      <c r="F21" s="124"/>
      <c r="G21" s="124"/>
      <c r="H21" s="124"/>
      <c r="I21" s="124"/>
    </row>
    <row r="22" spans="1:9" ht="14.5">
      <c r="A22" s="122"/>
      <c r="B22" s="123"/>
      <c r="C22" s="124"/>
      <c r="D22" s="124"/>
      <c r="E22" s="124"/>
      <c r="F22" s="124"/>
      <c r="G22" s="124"/>
      <c r="H22" s="124"/>
      <c r="I22" s="124"/>
    </row>
    <row r="23" spans="1:9" ht="14.5">
      <c r="A23" s="122"/>
      <c r="B23" s="123"/>
      <c r="C23" s="124"/>
      <c r="D23" s="124"/>
      <c r="E23" s="124"/>
      <c r="F23" s="124"/>
      <c r="G23" s="124"/>
      <c r="H23" s="124"/>
      <c r="I23" s="124"/>
    </row>
    <row r="24" spans="1:9" ht="14.5">
      <c r="A24" s="122"/>
      <c r="B24" s="123"/>
      <c r="C24" s="124"/>
      <c r="D24" s="124"/>
      <c r="E24" s="124"/>
      <c r="F24" s="124"/>
      <c r="G24" s="124"/>
      <c r="H24" s="124"/>
      <c r="I24" s="124"/>
    </row>
    <row r="25" spans="1:9" ht="14.5">
      <c r="A25" s="122"/>
      <c r="B25" s="123"/>
      <c r="C25" s="124"/>
      <c r="D25" s="124"/>
      <c r="E25" s="124"/>
      <c r="F25" s="124"/>
      <c r="G25" s="124"/>
      <c r="H25" s="124"/>
      <c r="I25" s="124"/>
    </row>
    <row r="26" spans="1:9" ht="14.5">
      <c r="A26" s="122"/>
      <c r="B26" s="123"/>
      <c r="C26" s="124"/>
      <c r="D26" s="124"/>
      <c r="E26" s="124"/>
      <c r="F26" s="124"/>
      <c r="G26" s="124"/>
      <c r="H26" s="124"/>
      <c r="I26" s="124"/>
    </row>
    <row r="27" spans="1:9" ht="14.5">
      <c r="A27" s="122"/>
      <c r="B27" s="123"/>
      <c r="C27" s="124"/>
      <c r="D27" s="124"/>
      <c r="E27" s="124"/>
      <c r="F27" s="124"/>
      <c r="G27" s="124"/>
      <c r="H27" s="124"/>
      <c r="I27" s="124"/>
    </row>
    <row r="28" spans="1:9" ht="14.5">
      <c r="A28" s="122"/>
      <c r="B28" s="123"/>
      <c r="C28" s="124"/>
      <c r="D28" s="124"/>
      <c r="E28" s="124"/>
      <c r="F28" s="124"/>
      <c r="G28" s="124"/>
      <c r="H28" s="124"/>
      <c r="I28" s="124"/>
    </row>
    <row r="29" spans="1:9" ht="14.5">
      <c r="A29" s="122"/>
      <c r="B29" s="123"/>
      <c r="C29" s="124"/>
      <c r="D29" s="124"/>
      <c r="E29" s="124"/>
      <c r="F29" s="124"/>
      <c r="G29" s="124"/>
      <c r="H29" s="124"/>
      <c r="I29" s="124"/>
    </row>
    <row r="30" spans="1:9" ht="14.5">
      <c r="A30" s="122"/>
      <c r="B30" s="123"/>
      <c r="C30" s="124"/>
      <c r="D30" s="124"/>
      <c r="E30" s="124"/>
      <c r="F30" s="124"/>
      <c r="G30" s="124"/>
      <c r="H30" s="124"/>
      <c r="I30" s="124"/>
    </row>
    <row r="31" spans="1:9" ht="14.5">
      <c r="A31" s="122"/>
      <c r="B31" s="123"/>
      <c r="C31" s="124"/>
      <c r="D31" s="124"/>
      <c r="E31" s="124"/>
      <c r="F31" s="124"/>
      <c r="G31" s="124"/>
      <c r="H31" s="124"/>
      <c r="I31" s="124"/>
    </row>
    <row r="32" spans="1:9" ht="14.5">
      <c r="A32" s="122"/>
      <c r="B32" s="123"/>
      <c r="C32" s="124"/>
      <c r="D32" s="124"/>
      <c r="E32" s="124"/>
      <c r="F32" s="124"/>
      <c r="G32" s="124"/>
      <c r="H32" s="124"/>
      <c r="I32" s="124"/>
    </row>
    <row r="33" spans="1:9" ht="14.5">
      <c r="A33" s="122"/>
      <c r="B33" s="123"/>
      <c r="C33" s="124"/>
      <c r="D33" s="124"/>
      <c r="E33" s="124"/>
      <c r="F33" s="124"/>
      <c r="G33" s="124"/>
      <c r="H33" s="124"/>
      <c r="I33" s="124"/>
    </row>
    <row r="34" spans="1:9" ht="14.5">
      <c r="A34" s="122"/>
      <c r="B34" s="123"/>
      <c r="C34" s="124"/>
      <c r="D34" s="124"/>
      <c r="E34" s="124"/>
      <c r="F34" s="124"/>
      <c r="G34" s="124"/>
      <c r="H34" s="124"/>
      <c r="I34" s="124"/>
    </row>
    <row r="35" spans="1:9" ht="14.5">
      <c r="A35" s="122"/>
      <c r="B35" s="123"/>
      <c r="C35" s="124"/>
      <c r="D35" s="124"/>
      <c r="E35" s="124"/>
      <c r="F35" s="124"/>
      <c r="G35" s="124"/>
      <c r="H35" s="124"/>
      <c r="I35" s="124"/>
    </row>
    <row r="36" spans="1:9" ht="14.5">
      <c r="A36" s="122"/>
      <c r="B36" s="123"/>
      <c r="C36" s="124"/>
      <c r="D36" s="124"/>
      <c r="E36" s="124"/>
      <c r="F36" s="124"/>
      <c r="G36" s="124"/>
      <c r="H36" s="124"/>
      <c r="I36" s="124"/>
    </row>
    <row r="37" spans="1:9" ht="14.5">
      <c r="A37" s="122"/>
      <c r="B37" s="123"/>
      <c r="C37" s="124"/>
      <c r="D37" s="124"/>
      <c r="E37" s="124"/>
      <c r="F37" s="124"/>
      <c r="G37" s="124"/>
      <c r="H37" s="124"/>
      <c r="I37" s="124"/>
    </row>
  </sheetData>
  <mergeCells count="1">
    <mergeCell ref="B4:H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1"/>
  <sheetViews>
    <sheetView tabSelected="1" view="pageBreakPreview" zoomScaleNormal="100" zoomScaleSheetLayoutView="100" workbookViewId="0">
      <selection activeCell="A11" sqref="A11"/>
    </sheetView>
  </sheetViews>
  <sheetFormatPr defaultRowHeight="12.5"/>
  <cols>
    <col min="1" max="1" width="9.453125" customWidth="1"/>
    <col min="2" max="2" width="27" customWidth="1"/>
    <col min="3" max="3" width="10.81640625" bestFit="1" customWidth="1"/>
    <col min="4" max="4" width="10.81640625" customWidth="1"/>
    <col min="5" max="5" width="10.7265625" customWidth="1"/>
    <col min="6" max="6" width="7.453125" customWidth="1"/>
    <col min="7" max="7" width="10.1796875" bestFit="1" customWidth="1"/>
    <col min="8" max="8" width="9.453125" bestFit="1" customWidth="1"/>
    <col min="9" max="9" width="11.1796875" customWidth="1"/>
    <col min="10" max="10" width="9.26953125" bestFit="1" customWidth="1"/>
  </cols>
  <sheetData>
    <row r="1" spans="1:11">
      <c r="A1" s="159"/>
      <c r="B1" s="159"/>
    </row>
    <row r="2" spans="1:11">
      <c r="A2" s="159"/>
      <c r="B2" s="159"/>
    </row>
    <row r="3" spans="1:11">
      <c r="A3" s="159"/>
      <c r="B3" s="159"/>
    </row>
    <row r="4" spans="1:11" ht="13">
      <c r="A4" s="159"/>
      <c r="B4" s="159"/>
      <c r="C4" s="36"/>
      <c r="D4" s="36"/>
      <c r="E4" s="10"/>
      <c r="F4" s="11"/>
      <c r="I4" s="2"/>
      <c r="J4" s="2"/>
    </row>
    <row r="5" spans="1:11" ht="18">
      <c r="A5" s="168" t="s">
        <v>28</v>
      </c>
      <c r="B5" s="168"/>
      <c r="C5" s="168"/>
      <c r="D5" s="168"/>
      <c r="E5" s="168"/>
      <c r="F5" s="168"/>
      <c r="G5" s="168"/>
      <c r="I5" s="2"/>
      <c r="J5" s="2"/>
    </row>
    <row r="6" spans="1:11" ht="12.75" customHeight="1">
      <c r="A6" s="174" t="s">
        <v>26</v>
      </c>
      <c r="B6" s="175"/>
      <c r="C6" s="11"/>
      <c r="D6" s="11"/>
      <c r="E6" s="10"/>
      <c r="F6" s="11"/>
      <c r="I6" s="2"/>
      <c r="J6" s="2"/>
    </row>
    <row r="7" spans="1:11" ht="13">
      <c r="A7" s="175"/>
      <c r="B7" s="175"/>
      <c r="C7" s="12"/>
      <c r="D7" s="12"/>
      <c r="E7" s="13"/>
      <c r="F7" s="14"/>
      <c r="G7" s="73"/>
      <c r="I7" s="2"/>
      <c r="J7" s="2"/>
    </row>
    <row r="8" spans="1:11" ht="13">
      <c r="A8" s="175"/>
      <c r="B8" s="175"/>
      <c r="C8" s="15"/>
      <c r="D8" s="15"/>
      <c r="E8" s="16"/>
      <c r="F8" s="14"/>
      <c r="G8" s="73"/>
      <c r="I8" s="2"/>
      <c r="J8" s="2"/>
    </row>
    <row r="9" spans="1:11" ht="13">
      <c r="A9" s="176"/>
      <c r="B9" s="176"/>
      <c r="C9" s="17"/>
      <c r="D9" s="17"/>
      <c r="E9" s="13"/>
      <c r="F9" s="14"/>
      <c r="G9" s="73"/>
      <c r="I9" s="2"/>
      <c r="J9" s="2"/>
    </row>
    <row r="10" spans="1:11" ht="13">
      <c r="A10" s="74" t="s">
        <v>17</v>
      </c>
      <c r="B10" s="58"/>
      <c r="C10" s="59" t="s">
        <v>16</v>
      </c>
      <c r="D10" s="61"/>
      <c r="E10" s="58"/>
      <c r="F10" s="61"/>
      <c r="G10" s="62"/>
      <c r="I10" s="2"/>
      <c r="J10" s="2"/>
    </row>
    <row r="11" spans="1:11" ht="13">
      <c r="A11" s="74" t="s">
        <v>51</v>
      </c>
      <c r="B11" s="62"/>
      <c r="C11" s="59" t="s">
        <v>22</v>
      </c>
      <c r="D11" s="60"/>
      <c r="E11" s="63">
        <f ca="1">TODAY()</f>
        <v>45057</v>
      </c>
      <c r="F11" s="61"/>
      <c r="G11" s="62"/>
      <c r="I11" s="2"/>
      <c r="J11" s="2"/>
    </row>
    <row r="12" spans="1:11" ht="13">
      <c r="A12" s="10"/>
      <c r="B12" s="10"/>
      <c r="C12" s="10"/>
      <c r="D12" s="10"/>
      <c r="E12" s="10"/>
      <c r="F12" s="11"/>
      <c r="I12" s="2"/>
      <c r="J12" s="2"/>
    </row>
    <row r="13" spans="1:11" ht="13.5" thickBot="1">
      <c r="A13" s="75" t="s">
        <v>29</v>
      </c>
      <c r="B13" s="76"/>
      <c r="C13" s="77"/>
      <c r="D13" s="77"/>
      <c r="E13" s="78"/>
      <c r="F13" s="77"/>
      <c r="G13" s="79"/>
      <c r="I13" s="2"/>
      <c r="J13" s="2"/>
    </row>
    <row r="14" spans="1:11" ht="27" thickTop="1" thickBot="1">
      <c r="A14" s="83" t="s">
        <v>27</v>
      </c>
      <c r="B14" s="84" t="s">
        <v>19</v>
      </c>
      <c r="C14" s="85" t="s">
        <v>20</v>
      </c>
      <c r="D14" s="85" t="s">
        <v>21</v>
      </c>
      <c r="E14" s="84" t="s">
        <v>0</v>
      </c>
      <c r="F14" s="84" t="s">
        <v>1</v>
      </c>
      <c r="G14" s="86" t="s">
        <v>2</v>
      </c>
      <c r="H14" s="1"/>
      <c r="I14" s="3"/>
      <c r="J14" s="133" t="s">
        <v>3</v>
      </c>
    </row>
    <row r="15" spans="1:11" s="5" customFormat="1" ht="15" thickTop="1" thickBot="1">
      <c r="A15" s="144" t="s">
        <v>44</v>
      </c>
      <c r="B15" s="145"/>
      <c r="C15" s="142"/>
      <c r="D15" s="87"/>
      <c r="E15" s="87"/>
      <c r="F15" s="87"/>
      <c r="G15" s="88"/>
      <c r="H15" s="1"/>
      <c r="I15" s="3"/>
      <c r="J15" s="3"/>
    </row>
    <row r="16" spans="1:11" ht="13.5" thickTop="1">
      <c r="A16" s="155" t="s">
        <v>46</v>
      </c>
      <c r="B16" s="156"/>
      <c r="C16" s="156"/>
      <c r="D16" s="157"/>
      <c r="E16" s="157"/>
      <c r="F16" s="157"/>
      <c r="G16" s="158"/>
      <c r="H16" s="64"/>
      <c r="I16" s="2"/>
      <c r="J16" s="2"/>
      <c r="K16" s="1"/>
    </row>
    <row r="17" spans="1:11">
      <c r="A17" s="39"/>
      <c r="B17" s="40"/>
      <c r="C17" s="41"/>
      <c r="D17" s="41"/>
      <c r="E17" s="42"/>
      <c r="F17" s="43" t="s">
        <v>18</v>
      </c>
      <c r="G17" s="44">
        <v>0</v>
      </c>
      <c r="H17" s="4">
        <v>3</v>
      </c>
      <c r="I17" s="2">
        <f>VLOOKUP(F17,$J$56:$K$69,2,FALSE)</f>
        <v>0</v>
      </c>
      <c r="J17" s="2">
        <f>+I17*G17</f>
        <v>0</v>
      </c>
      <c r="K17" s="1"/>
    </row>
    <row r="18" spans="1:11" ht="13">
      <c r="A18" s="146" t="s">
        <v>47</v>
      </c>
      <c r="B18" s="147"/>
      <c r="C18" s="147"/>
      <c r="D18" s="147"/>
      <c r="E18" s="147"/>
      <c r="F18" s="147"/>
      <c r="G18" s="147"/>
      <c r="H18" s="147"/>
      <c r="I18" s="2"/>
      <c r="J18" s="2"/>
    </row>
    <row r="19" spans="1:11">
      <c r="A19" s="112"/>
      <c r="B19" s="131"/>
      <c r="C19" s="131"/>
      <c r="D19" s="131"/>
      <c r="E19" s="131"/>
      <c r="F19" s="56" t="s">
        <v>18</v>
      </c>
      <c r="G19" s="131">
        <v>0</v>
      </c>
      <c r="H19" s="37">
        <v>3</v>
      </c>
      <c r="I19" s="2">
        <f>VLOOKUP(F19,$J$56:$K$69,2,FALSE)</f>
        <v>0</v>
      </c>
      <c r="J19" s="2">
        <f>+I19*G19</f>
        <v>0</v>
      </c>
    </row>
    <row r="20" spans="1:11">
      <c r="A20" s="45"/>
      <c r="B20" s="112"/>
      <c r="C20" s="46"/>
      <c r="D20" s="46"/>
      <c r="E20" s="47"/>
      <c r="F20" s="43" t="s">
        <v>18</v>
      </c>
      <c r="G20" s="44">
        <v>0</v>
      </c>
      <c r="H20" s="37">
        <v>3</v>
      </c>
      <c r="I20" s="2">
        <f>VLOOKUP(F20,$J$56:$K$69,2,FALSE)</f>
        <v>0</v>
      </c>
      <c r="J20" s="2">
        <f>+I20*G20</f>
        <v>0</v>
      </c>
    </row>
    <row r="21" spans="1:11" ht="13">
      <c r="A21" s="146" t="s">
        <v>45</v>
      </c>
      <c r="B21" s="148"/>
      <c r="C21" s="148"/>
      <c r="D21" s="148"/>
      <c r="E21" s="148"/>
      <c r="F21" s="148"/>
      <c r="G21" s="149"/>
      <c r="H21" s="132"/>
      <c r="I21" s="2"/>
      <c r="J21" s="2"/>
    </row>
    <row r="22" spans="1:11">
      <c r="A22" s="109"/>
      <c r="B22" s="113"/>
      <c r="C22" s="110"/>
      <c r="D22" s="110"/>
      <c r="E22" s="111"/>
      <c r="F22" s="43" t="s">
        <v>18</v>
      </c>
      <c r="G22" s="44">
        <v>0</v>
      </c>
      <c r="H22" s="37">
        <v>3</v>
      </c>
      <c r="I22" s="2">
        <f>VLOOKUP(F22,$J$56:$K$69,2,FALSE)</f>
        <v>0</v>
      </c>
      <c r="J22" s="2">
        <f>+I22*G22</f>
        <v>0</v>
      </c>
    </row>
    <row r="23" spans="1:11" ht="13" thickBot="1">
      <c r="A23" s="169" t="s">
        <v>24</v>
      </c>
      <c r="B23" s="170"/>
      <c r="C23" s="170"/>
      <c r="D23" s="170"/>
      <c r="E23" s="170"/>
      <c r="F23" s="66">
        <f>+SUM(G17:G22)</f>
        <v>0</v>
      </c>
      <c r="G23" s="67"/>
      <c r="H23" s="81"/>
      <c r="I23" s="2"/>
      <c r="J23" s="2"/>
    </row>
    <row r="24" spans="1:11" ht="15" thickTop="1" thickBot="1">
      <c r="A24" s="135" t="s">
        <v>43</v>
      </c>
      <c r="B24" s="136"/>
      <c r="C24" s="136"/>
      <c r="D24" s="136"/>
      <c r="E24" s="136"/>
      <c r="F24" s="136"/>
      <c r="G24" s="137"/>
      <c r="H24" s="80"/>
      <c r="I24" s="2"/>
      <c r="J24" s="2"/>
    </row>
    <row r="25" spans="1:11" ht="39" customHeight="1" thickTop="1">
      <c r="A25" s="171" t="s">
        <v>49</v>
      </c>
      <c r="B25" s="172"/>
      <c r="C25" s="172"/>
      <c r="D25" s="172"/>
      <c r="E25" s="172"/>
      <c r="F25" s="172"/>
      <c r="G25" s="173"/>
      <c r="H25" s="64"/>
      <c r="I25" s="2"/>
      <c r="J25" s="2"/>
    </row>
    <row r="26" spans="1:11">
      <c r="A26" s="39"/>
      <c r="B26" s="40"/>
      <c r="C26" s="41"/>
      <c r="D26" s="41"/>
      <c r="E26" s="47"/>
      <c r="F26" s="43" t="s">
        <v>18</v>
      </c>
      <c r="G26" s="44">
        <v>0</v>
      </c>
      <c r="H26" s="38">
        <v>3</v>
      </c>
      <c r="I26" s="2">
        <f t="shared" ref="I26:I31" si="0">VLOOKUP(F26,$J$56:$K$69,2,FALSE)</f>
        <v>0</v>
      </c>
      <c r="J26" s="2">
        <f t="shared" ref="J26:J31" si="1">+I26*G26</f>
        <v>0</v>
      </c>
    </row>
    <row r="27" spans="1:11">
      <c r="A27" s="39"/>
      <c r="B27" s="40"/>
      <c r="C27" s="41"/>
      <c r="D27" s="41"/>
      <c r="E27" s="47"/>
      <c r="F27" s="43" t="s">
        <v>18</v>
      </c>
      <c r="G27" s="44">
        <v>0</v>
      </c>
      <c r="H27" s="4">
        <v>3</v>
      </c>
      <c r="I27" s="2">
        <f t="shared" si="0"/>
        <v>0</v>
      </c>
      <c r="J27" s="2">
        <f t="shared" si="1"/>
        <v>0</v>
      </c>
    </row>
    <row r="28" spans="1:11">
      <c r="A28" s="39"/>
      <c r="B28" s="40"/>
      <c r="C28" s="41"/>
      <c r="D28" s="41"/>
      <c r="E28" s="47"/>
      <c r="F28" s="43" t="s">
        <v>18</v>
      </c>
      <c r="G28" s="44">
        <f t="shared" ref="G28" si="2">IF(F28&lt;&gt;":",H28,0)</f>
        <v>0</v>
      </c>
      <c r="H28" s="4">
        <v>3</v>
      </c>
      <c r="I28" s="2">
        <f t="shared" si="0"/>
        <v>0</v>
      </c>
      <c r="J28" s="2">
        <f t="shared" si="1"/>
        <v>0</v>
      </c>
    </row>
    <row r="29" spans="1:11">
      <c r="A29" s="48"/>
      <c r="B29" s="49"/>
      <c r="C29" s="50"/>
      <c r="D29" s="50"/>
      <c r="E29" s="51"/>
      <c r="F29" s="52" t="s">
        <v>18</v>
      </c>
      <c r="G29" s="44">
        <v>0</v>
      </c>
      <c r="H29" s="4">
        <v>3</v>
      </c>
      <c r="I29" s="2">
        <f t="shared" si="0"/>
        <v>0</v>
      </c>
      <c r="J29" s="2">
        <f t="shared" si="1"/>
        <v>0</v>
      </c>
    </row>
    <row r="30" spans="1:11">
      <c r="A30" s="39"/>
      <c r="B30" s="40"/>
      <c r="C30" s="41"/>
      <c r="D30" s="41"/>
      <c r="E30" s="47"/>
      <c r="F30" s="43" t="s">
        <v>18</v>
      </c>
      <c r="G30" s="44">
        <v>0</v>
      </c>
      <c r="H30" s="38">
        <v>3</v>
      </c>
      <c r="I30" s="2">
        <f t="shared" si="0"/>
        <v>0</v>
      </c>
      <c r="J30" s="2">
        <f t="shared" si="1"/>
        <v>0</v>
      </c>
    </row>
    <row r="31" spans="1:11">
      <c r="A31" s="39"/>
      <c r="B31" s="40"/>
      <c r="C31" s="41"/>
      <c r="D31" s="41"/>
      <c r="E31" s="47"/>
      <c r="F31" s="43" t="s">
        <v>18</v>
      </c>
      <c r="G31" s="44">
        <f t="shared" ref="G31" si="3">IF(F31&lt;&gt;":",H31,0)</f>
        <v>0</v>
      </c>
      <c r="H31" s="38">
        <v>3</v>
      </c>
      <c r="I31" s="2">
        <f t="shared" si="0"/>
        <v>0</v>
      </c>
      <c r="J31" s="2">
        <f t="shared" si="1"/>
        <v>0</v>
      </c>
    </row>
    <row r="32" spans="1:11" ht="13" thickBot="1">
      <c r="A32" s="153"/>
      <c r="B32" s="154"/>
      <c r="C32" s="154"/>
      <c r="D32" s="154"/>
      <c r="E32" s="66" t="s">
        <v>23</v>
      </c>
      <c r="F32" s="66">
        <f>+SUM(G26:G31)</f>
        <v>0</v>
      </c>
      <c r="G32" s="70"/>
      <c r="J32" s="2">
        <f>SUM(J17:J31)</f>
        <v>0</v>
      </c>
    </row>
    <row r="33" spans="1:10" ht="15" thickTop="1" thickBot="1">
      <c r="A33" s="135" t="s">
        <v>31</v>
      </c>
      <c r="B33" s="136"/>
      <c r="C33" s="136"/>
      <c r="D33" s="136"/>
      <c r="E33" s="136"/>
      <c r="F33" s="89"/>
      <c r="G33" s="90"/>
    </row>
    <row r="34" spans="1:10" ht="13.5" thickTop="1">
      <c r="A34" s="155" t="s">
        <v>30</v>
      </c>
      <c r="B34" s="156"/>
      <c r="C34" s="156"/>
      <c r="D34" s="157"/>
      <c r="E34" s="157"/>
      <c r="F34" s="157"/>
      <c r="G34" s="158"/>
      <c r="I34" s="2"/>
      <c r="J34" s="2"/>
    </row>
    <row r="35" spans="1:10">
      <c r="A35" s="53"/>
      <c r="B35" s="54"/>
      <c r="C35" s="54"/>
      <c r="D35" s="55"/>
      <c r="E35" s="54"/>
      <c r="F35" s="55" t="s">
        <v>18</v>
      </c>
      <c r="G35" s="44">
        <v>0</v>
      </c>
      <c r="H35" s="65">
        <v>3</v>
      </c>
      <c r="I35" s="2">
        <f>VLOOKUP(F35,$J$56:$K$69,2,FALSE)</f>
        <v>0</v>
      </c>
      <c r="J35" s="2">
        <f>+I35*G35</f>
        <v>0</v>
      </c>
    </row>
    <row r="36" spans="1:10">
      <c r="A36" s="39"/>
      <c r="B36" s="40"/>
      <c r="C36" s="40"/>
      <c r="D36" s="56"/>
      <c r="E36" s="40"/>
      <c r="F36" s="56" t="s">
        <v>18</v>
      </c>
      <c r="G36" s="44">
        <v>0</v>
      </c>
      <c r="H36" s="4">
        <v>3</v>
      </c>
      <c r="I36" s="2">
        <f>VLOOKUP(F36,$J$56:$K$69,2,FALSE)</f>
        <v>0</v>
      </c>
      <c r="J36" s="2">
        <f>+I36*G36</f>
        <v>0</v>
      </c>
    </row>
    <row r="37" spans="1:10">
      <c r="A37" s="160"/>
      <c r="B37" s="161"/>
      <c r="C37" s="161"/>
      <c r="D37" s="161"/>
      <c r="E37" s="162"/>
      <c r="F37" s="162"/>
      <c r="G37" s="163"/>
    </row>
    <row r="38" spans="1:10" ht="13">
      <c r="A38" s="164" t="s">
        <v>41</v>
      </c>
      <c r="B38" s="165"/>
      <c r="C38" s="165"/>
      <c r="D38" s="165"/>
      <c r="E38" s="166"/>
      <c r="F38" s="166"/>
      <c r="G38" s="167"/>
      <c r="I38" s="2"/>
      <c r="J38" s="2"/>
    </row>
    <row r="39" spans="1:10">
      <c r="A39" s="39"/>
      <c r="B39" s="40"/>
      <c r="C39" s="40"/>
      <c r="D39" s="40"/>
      <c r="E39" s="40"/>
      <c r="F39" s="56" t="s">
        <v>18</v>
      </c>
      <c r="G39" s="44">
        <v>0</v>
      </c>
      <c r="H39" s="65">
        <v>3</v>
      </c>
      <c r="I39" s="2">
        <f>VLOOKUP(F39,$J$56:$K$69,2,FALSE)</f>
        <v>0</v>
      </c>
      <c r="J39" s="2">
        <f>+I39*G39</f>
        <v>0</v>
      </c>
    </row>
    <row r="40" spans="1:10">
      <c r="A40" s="39"/>
      <c r="B40" s="40"/>
      <c r="C40" s="40"/>
      <c r="D40" s="40"/>
      <c r="E40" s="40"/>
      <c r="F40" s="56" t="s">
        <v>18</v>
      </c>
      <c r="G40" s="44">
        <f t="shared" ref="G40" si="4">IF(F40&lt;&gt;":",H40,0)</f>
        <v>0</v>
      </c>
      <c r="H40" s="65">
        <v>3</v>
      </c>
      <c r="I40" s="2">
        <f>VLOOKUP(F40,$J$56:$K$69,2,FALSE)</f>
        <v>0</v>
      </c>
      <c r="J40" s="2">
        <f>+I40*G40</f>
        <v>0</v>
      </c>
    </row>
    <row r="41" spans="1:10" ht="13" thickBot="1">
      <c r="A41" s="99"/>
      <c r="B41" s="100"/>
      <c r="C41" s="100"/>
      <c r="D41" s="101"/>
      <c r="E41" s="100"/>
      <c r="F41" s="101"/>
      <c r="G41" s="102"/>
      <c r="I41" s="2"/>
      <c r="J41" s="2"/>
    </row>
    <row r="42" spans="1:10" ht="27.75" customHeight="1" thickTop="1" thickBot="1">
      <c r="A42" s="150" t="s">
        <v>42</v>
      </c>
      <c r="B42" s="151"/>
      <c r="C42" s="151"/>
      <c r="D42" s="151"/>
      <c r="E42" s="151"/>
      <c r="F42" s="151"/>
      <c r="G42" s="152"/>
    </row>
    <row r="43" spans="1:10" ht="13" thickTop="1">
      <c r="A43" s="103"/>
      <c r="B43" s="104"/>
      <c r="C43" s="104"/>
      <c r="D43" s="105"/>
      <c r="E43" s="104"/>
      <c r="F43" s="105" t="s">
        <v>18</v>
      </c>
      <c r="G43" s="44">
        <v>0</v>
      </c>
      <c r="H43" s="65">
        <v>3</v>
      </c>
      <c r="I43" s="2">
        <f>VLOOKUP(F43,$J$56:$K$69,2,FALSE)</f>
        <v>0</v>
      </c>
      <c r="J43" s="2">
        <f>+I43*G43</f>
        <v>0</v>
      </c>
    </row>
    <row r="44" spans="1:10" ht="13" thickBot="1">
      <c r="A44" s="96"/>
      <c r="B44" s="97"/>
      <c r="C44" s="97"/>
      <c r="D44" s="98"/>
      <c r="E44" s="66" t="s">
        <v>23</v>
      </c>
      <c r="F44" s="66">
        <f>+SUM(G35:G43)</f>
        <v>0</v>
      </c>
      <c r="G44" s="82"/>
      <c r="I44" s="2"/>
      <c r="J44" s="2"/>
    </row>
    <row r="45" spans="1:10" ht="15" thickTop="1" thickBot="1">
      <c r="A45" s="135" t="s">
        <v>48</v>
      </c>
      <c r="B45" s="136"/>
      <c r="C45" s="136"/>
      <c r="D45" s="136"/>
      <c r="E45" s="136"/>
      <c r="F45" s="136"/>
      <c r="G45" s="137"/>
    </row>
    <row r="46" spans="1:10" ht="13.5" thickTop="1" thickBot="1">
      <c r="A46" s="106"/>
      <c r="B46" s="107"/>
      <c r="C46" s="107"/>
      <c r="D46" s="108"/>
      <c r="E46" s="107"/>
      <c r="F46" s="108" t="s">
        <v>18</v>
      </c>
      <c r="G46" s="44">
        <v>0</v>
      </c>
      <c r="H46" s="65">
        <v>3</v>
      </c>
      <c r="I46" s="2">
        <f>VLOOKUP(F46,$J$56:$K$69,2,FALSE)</f>
        <v>0</v>
      </c>
      <c r="J46" s="2">
        <f>+I46*G46</f>
        <v>0</v>
      </c>
    </row>
    <row r="47" spans="1:10" ht="15" thickTop="1" thickBot="1">
      <c r="A47" s="141" t="s">
        <v>32</v>
      </c>
      <c r="B47" s="142"/>
      <c r="C47" s="142"/>
      <c r="D47" s="142"/>
      <c r="E47" s="142"/>
      <c r="F47" s="142"/>
      <c r="G47" s="143"/>
      <c r="H47" s="81"/>
      <c r="I47" s="2"/>
      <c r="J47" s="2">
        <f>SUM(J35:J46)</f>
        <v>0</v>
      </c>
    </row>
    <row r="48" spans="1:10" ht="53.25" customHeight="1" thickTop="1">
      <c r="A48" s="138" t="s">
        <v>50</v>
      </c>
      <c r="B48" s="139"/>
      <c r="C48" s="139"/>
      <c r="D48" s="139"/>
      <c r="E48" s="139"/>
      <c r="F48" s="139"/>
      <c r="G48" s="140"/>
      <c r="H48" s="117"/>
      <c r="I48" s="2"/>
      <c r="J48" s="2"/>
    </row>
    <row r="49" spans="1:20">
      <c r="A49" s="48"/>
      <c r="B49" s="49"/>
      <c r="C49" s="50"/>
      <c r="D49" s="50"/>
      <c r="E49" s="51"/>
      <c r="F49" s="52" t="s">
        <v>18</v>
      </c>
      <c r="G49" s="44">
        <v>0</v>
      </c>
      <c r="H49" s="4">
        <v>3</v>
      </c>
      <c r="I49" s="2">
        <f>VLOOKUP(F49,$J$56:$K$69,2,FALSE)</f>
        <v>0</v>
      </c>
      <c r="J49" s="2">
        <f>+I49*G49</f>
        <v>0</v>
      </c>
    </row>
    <row r="50" spans="1:20">
      <c r="A50" s="39"/>
      <c r="B50" s="40"/>
      <c r="C50" s="41"/>
      <c r="D50" s="41"/>
      <c r="E50" s="47"/>
      <c r="F50" s="43" t="s">
        <v>18</v>
      </c>
      <c r="G50" s="44">
        <v>0</v>
      </c>
      <c r="H50" s="38">
        <v>3</v>
      </c>
      <c r="I50" s="2">
        <f>VLOOKUP(F50,$J$56:$K$69,2,FALSE)</f>
        <v>0</v>
      </c>
      <c r="J50" s="2">
        <f>+I50*G50</f>
        <v>0</v>
      </c>
    </row>
    <row r="51" spans="1:20">
      <c r="A51" s="39"/>
      <c r="B51" s="40"/>
      <c r="C51" s="41"/>
      <c r="D51" s="41"/>
      <c r="E51" s="47"/>
      <c r="F51" s="43" t="s">
        <v>18</v>
      </c>
      <c r="G51" s="44">
        <v>0</v>
      </c>
      <c r="H51" s="38">
        <v>3</v>
      </c>
      <c r="I51" s="2">
        <f>VLOOKUP(F51,$J$56:$K$69,2,FALSE)</f>
        <v>0</v>
      </c>
      <c r="J51" s="2">
        <f>+I51*G51</f>
        <v>0</v>
      </c>
    </row>
    <row r="52" spans="1:20">
      <c r="A52" s="53"/>
      <c r="B52" s="54"/>
      <c r="C52" s="57"/>
      <c r="D52" s="57"/>
      <c r="E52" s="47"/>
      <c r="F52" s="43" t="s">
        <v>18</v>
      </c>
      <c r="G52" s="44">
        <v>0</v>
      </c>
      <c r="H52" s="38">
        <v>3</v>
      </c>
      <c r="I52" s="2">
        <f>VLOOKUP(F52,$J$56:$K$69,2,FALSE)</f>
        <v>0</v>
      </c>
      <c r="J52" s="2">
        <f>+I52*G52</f>
        <v>0</v>
      </c>
    </row>
    <row r="53" spans="1:20" ht="13" thickBot="1">
      <c r="A53" s="96"/>
      <c r="B53" s="97"/>
      <c r="C53" s="97"/>
      <c r="D53" s="98"/>
      <c r="E53" s="66" t="s">
        <v>23</v>
      </c>
      <c r="F53" s="66">
        <f>+SUM(G46:G52)</f>
        <v>0</v>
      </c>
      <c r="G53" s="129"/>
      <c r="I53" s="2"/>
      <c r="J53" s="2">
        <f>SUM(J49:J52)</f>
        <v>0</v>
      </c>
    </row>
    <row r="54" spans="1:20" ht="14" thickTop="1" thickBot="1">
      <c r="A54" s="125"/>
      <c r="B54" s="130" t="s">
        <v>38</v>
      </c>
      <c r="C54" s="126"/>
      <c r="D54" s="127"/>
      <c r="E54" s="126"/>
      <c r="F54" s="66"/>
      <c r="G54" s="128">
        <v>0</v>
      </c>
      <c r="I54" s="2"/>
      <c r="J54" s="2">
        <f>+SUM(J32+J47+J53)</f>
        <v>0</v>
      </c>
    </row>
    <row r="55" spans="1:20" ht="14" thickTop="1" thickBot="1">
      <c r="A55" s="91" t="s">
        <v>4</v>
      </c>
      <c r="B55" s="92" t="e">
        <f>$J$55</f>
        <v>#DIV/0!</v>
      </c>
      <c r="C55" s="93" t="s">
        <v>25</v>
      </c>
      <c r="D55" s="94"/>
      <c r="E55" s="95"/>
      <c r="F55" s="94">
        <f>SUM(G17:G52)</f>
        <v>0</v>
      </c>
      <c r="G55" s="90">
        <f>+SUM(F55+G54)</f>
        <v>0</v>
      </c>
      <c r="J55" t="e">
        <f>+J54/F55</f>
        <v>#DIV/0!</v>
      </c>
    </row>
    <row r="56" spans="1:20" ht="13" thickTop="1">
      <c r="A56" s="71"/>
      <c r="B56" s="71"/>
      <c r="C56" s="71"/>
      <c r="D56" s="71"/>
      <c r="E56" s="71"/>
      <c r="F56" s="71"/>
      <c r="G56" s="71"/>
      <c r="H56" s="5"/>
      <c r="I56" s="68"/>
      <c r="J56" t="s">
        <v>5</v>
      </c>
      <c r="K56">
        <v>4.33</v>
      </c>
    </row>
    <row r="57" spans="1:20">
      <c r="A57" s="72"/>
      <c r="B57" s="72"/>
      <c r="C57" s="72"/>
      <c r="D57" s="72"/>
      <c r="E57" s="72"/>
      <c r="F57" s="72"/>
      <c r="G57" s="72"/>
      <c r="H57" s="5"/>
      <c r="I57" s="2"/>
      <c r="J57" s="2" t="s">
        <v>6</v>
      </c>
      <c r="K57">
        <v>4</v>
      </c>
    </row>
    <row r="58" spans="1:20">
      <c r="A58" s="72"/>
      <c r="B58" s="72"/>
      <c r="C58" s="72"/>
      <c r="D58" s="72"/>
      <c r="E58" s="72"/>
      <c r="F58" s="72"/>
      <c r="G58" s="72"/>
      <c r="H58" s="5"/>
      <c r="I58" s="2"/>
      <c r="J58" s="2" t="s">
        <v>7</v>
      </c>
      <c r="K58">
        <v>3.67</v>
      </c>
    </row>
    <row r="59" spans="1:20">
      <c r="A59" s="72"/>
      <c r="B59" s="72"/>
      <c r="C59" s="72"/>
      <c r="D59" s="72"/>
      <c r="E59" s="72"/>
      <c r="F59" s="72"/>
      <c r="G59" s="72"/>
      <c r="H59" s="5"/>
      <c r="I59" s="2"/>
      <c r="J59" s="2" t="s">
        <v>8</v>
      </c>
      <c r="K59">
        <v>1</v>
      </c>
    </row>
    <row r="60" spans="1:20">
      <c r="A60" s="5"/>
      <c r="B60" s="5"/>
      <c r="C60" s="29"/>
      <c r="D60" s="29"/>
      <c r="E60" s="5"/>
      <c r="F60" s="29"/>
      <c r="G60" s="5"/>
      <c r="H60" s="5"/>
      <c r="I60" s="2"/>
      <c r="J60" s="2" t="s">
        <v>9</v>
      </c>
      <c r="K60">
        <v>3.33</v>
      </c>
    </row>
    <row r="61" spans="1:20" ht="13.5">
      <c r="A61" s="5"/>
      <c r="B61" s="20"/>
      <c r="C61" s="31"/>
      <c r="D61" s="31"/>
      <c r="E61" s="20"/>
      <c r="F61" s="21"/>
      <c r="G61" s="20"/>
      <c r="H61" s="5"/>
      <c r="I61" s="2"/>
      <c r="J61" s="2" t="s">
        <v>10</v>
      </c>
      <c r="K61">
        <v>3</v>
      </c>
    </row>
    <row r="62" spans="1:20" ht="13">
      <c r="A62" s="20"/>
      <c r="B62" s="20"/>
      <c r="C62" s="21"/>
      <c r="D62" s="21"/>
      <c r="E62" s="20"/>
      <c r="F62" s="21"/>
      <c r="G62" s="32"/>
      <c r="H62" s="5"/>
      <c r="I62" s="2"/>
      <c r="J62" s="2" t="s">
        <v>11</v>
      </c>
      <c r="K62">
        <v>2.67</v>
      </c>
    </row>
    <row r="63" spans="1:20" ht="13">
      <c r="A63" s="20"/>
      <c r="B63" s="20"/>
      <c r="C63" s="21"/>
      <c r="D63" s="21"/>
      <c r="E63" s="20"/>
      <c r="F63" s="21"/>
      <c r="G63" s="20"/>
      <c r="H63" s="5"/>
      <c r="I63" s="2"/>
      <c r="J63" s="2" t="s">
        <v>12</v>
      </c>
      <c r="K63">
        <v>2.33</v>
      </c>
    </row>
    <row r="64" spans="1:20" s="7" customFormat="1" ht="13">
      <c r="A64" s="20"/>
      <c r="B64" s="19"/>
      <c r="C64" s="21"/>
      <c r="D64" s="21"/>
      <c r="E64" s="20"/>
      <c r="F64" s="21"/>
      <c r="G64" s="20"/>
      <c r="H64" s="5"/>
      <c r="I64" s="2"/>
      <c r="J64" s="2" t="s">
        <v>13</v>
      </c>
      <c r="K64">
        <v>2</v>
      </c>
      <c r="L64" s="69"/>
      <c r="M64" s="69"/>
      <c r="N64" s="69"/>
      <c r="O64" s="69"/>
      <c r="P64" s="69"/>
      <c r="Q64" s="69"/>
      <c r="R64" s="69"/>
      <c r="S64" s="69"/>
      <c r="T64" s="69"/>
    </row>
    <row r="65" spans="1:11" ht="13">
      <c r="A65" s="20"/>
      <c r="B65" s="20"/>
      <c r="C65" s="21"/>
      <c r="D65" s="21"/>
      <c r="E65" s="20"/>
      <c r="F65" s="21"/>
      <c r="G65" s="20"/>
      <c r="H65" s="5"/>
      <c r="I65" s="2"/>
      <c r="J65" s="2" t="s">
        <v>14</v>
      </c>
      <c r="K65">
        <v>1.67</v>
      </c>
    </row>
    <row r="66" spans="1:11" ht="13">
      <c r="A66" s="20"/>
      <c r="B66" s="20"/>
      <c r="C66" s="21"/>
      <c r="D66" s="21"/>
      <c r="E66" s="20"/>
      <c r="F66" s="21"/>
      <c r="G66" s="20"/>
      <c r="H66" s="5"/>
      <c r="I66" s="2"/>
      <c r="J66" s="2" t="s">
        <v>15</v>
      </c>
      <c r="K66">
        <v>0</v>
      </c>
    </row>
    <row r="67" spans="1:11" ht="13">
      <c r="A67" s="20"/>
      <c r="B67" s="20"/>
      <c r="C67" s="21"/>
      <c r="D67" s="21"/>
      <c r="E67" s="20"/>
      <c r="F67" s="21"/>
      <c r="G67" s="20"/>
      <c r="H67" s="5"/>
      <c r="I67" s="2"/>
      <c r="J67" s="2" t="s">
        <v>39</v>
      </c>
      <c r="K67">
        <v>1</v>
      </c>
    </row>
    <row r="68" spans="1:11" ht="13">
      <c r="A68" s="20"/>
      <c r="B68" s="20"/>
      <c r="C68" s="21"/>
      <c r="D68" s="21"/>
      <c r="E68" s="20"/>
      <c r="F68" s="21"/>
      <c r="G68" s="20"/>
      <c r="H68" s="5"/>
      <c r="I68" s="2"/>
      <c r="J68" s="2" t="s">
        <v>40</v>
      </c>
      <c r="K68">
        <v>0</v>
      </c>
    </row>
    <row r="69" spans="1:11" ht="13">
      <c r="A69" s="20"/>
      <c r="B69" s="20"/>
      <c r="C69" s="21"/>
      <c r="D69" s="21"/>
      <c r="E69" s="20"/>
      <c r="F69" s="21"/>
      <c r="G69" s="20"/>
      <c r="H69" s="5"/>
      <c r="I69" s="6"/>
      <c r="J69" s="2" t="s">
        <v>18</v>
      </c>
      <c r="K69">
        <v>0</v>
      </c>
    </row>
    <row r="70" spans="1:11" ht="13">
      <c r="A70" s="20"/>
      <c r="B70" s="20"/>
      <c r="C70" s="21"/>
      <c r="D70" s="21"/>
      <c r="E70" s="20"/>
      <c r="F70" s="21"/>
      <c r="G70" s="20"/>
      <c r="H70" s="5"/>
      <c r="I70" s="2"/>
    </row>
    <row r="71" spans="1:11" ht="13">
      <c r="A71" s="20"/>
      <c r="B71" s="20"/>
      <c r="C71" s="21"/>
      <c r="D71" s="21"/>
      <c r="E71" s="20"/>
      <c r="F71" s="21"/>
      <c r="G71" s="20"/>
      <c r="H71" s="5"/>
    </row>
    <row r="72" spans="1:11" ht="13">
      <c r="A72" s="20"/>
      <c r="B72" s="20"/>
      <c r="C72" s="21"/>
      <c r="D72" s="21"/>
      <c r="E72" s="20"/>
      <c r="F72" s="21"/>
      <c r="G72" s="20"/>
      <c r="H72" s="5"/>
      <c r="I72" s="2"/>
    </row>
    <row r="73" spans="1:11" ht="13">
      <c r="A73" s="20"/>
      <c r="B73" s="20"/>
      <c r="C73" s="21"/>
      <c r="D73" s="21"/>
      <c r="E73" s="20"/>
      <c r="F73" s="21"/>
      <c r="G73" s="20"/>
      <c r="H73" s="5"/>
      <c r="I73" s="2"/>
    </row>
    <row r="74" spans="1:11" ht="13">
      <c r="A74" s="20"/>
      <c r="B74" s="20"/>
      <c r="C74" s="21"/>
      <c r="D74" s="21"/>
      <c r="E74" s="20"/>
      <c r="F74" s="21"/>
      <c r="G74" s="20"/>
      <c r="H74" s="5"/>
      <c r="I74" s="2"/>
    </row>
    <row r="75" spans="1:11" ht="13">
      <c r="A75" s="30"/>
      <c r="B75" s="20"/>
      <c r="C75" s="21"/>
      <c r="D75" s="21"/>
      <c r="E75" s="20"/>
      <c r="F75" s="21"/>
      <c r="G75" s="20"/>
      <c r="H75" s="5"/>
      <c r="I75" s="2"/>
    </row>
    <row r="76" spans="1:11" hidden="1">
      <c r="A76" s="22"/>
      <c r="B76" s="22"/>
      <c r="C76" s="23"/>
      <c r="D76" s="23"/>
      <c r="E76" s="22"/>
      <c r="F76" s="24"/>
      <c r="G76" s="25"/>
      <c r="H76" s="5"/>
      <c r="I76" s="2"/>
    </row>
    <row r="77" spans="1:11">
      <c r="A77" s="22"/>
      <c r="B77" s="25"/>
      <c r="C77" s="24"/>
      <c r="D77" s="24"/>
      <c r="E77" s="25"/>
      <c r="F77" s="24"/>
      <c r="G77" s="25"/>
      <c r="H77" s="5"/>
      <c r="I77" s="2"/>
    </row>
    <row r="78" spans="1:11" ht="13">
      <c r="A78" s="20"/>
      <c r="B78" s="20"/>
      <c r="C78" s="21"/>
      <c r="D78" s="21"/>
      <c r="E78" s="20"/>
      <c r="F78" s="21"/>
      <c r="G78" s="20"/>
      <c r="H78" s="5"/>
      <c r="I78" s="2"/>
    </row>
    <row r="79" spans="1:11" ht="13.5">
      <c r="A79" s="27"/>
      <c r="B79" s="26"/>
      <c r="C79" s="28"/>
      <c r="D79" s="28"/>
      <c r="E79" s="28"/>
      <c r="F79" s="28"/>
      <c r="G79" s="31"/>
      <c r="H79" s="5"/>
      <c r="I79" s="2"/>
    </row>
    <row r="80" spans="1:11" ht="13">
      <c r="A80" s="20"/>
      <c r="B80" s="20"/>
      <c r="C80" s="21"/>
      <c r="D80" s="21"/>
      <c r="E80" s="20"/>
      <c r="F80" s="21"/>
      <c r="G80" s="20"/>
      <c r="H80" s="33"/>
      <c r="I80" s="2"/>
    </row>
    <row r="81" spans="1:10" ht="13">
      <c r="A81" s="5"/>
      <c r="B81" s="5"/>
      <c r="C81" s="20"/>
      <c r="D81" s="20"/>
      <c r="E81" s="35"/>
      <c r="F81" s="29"/>
      <c r="G81" s="5"/>
      <c r="H81" s="33"/>
      <c r="I81" s="2"/>
    </row>
    <row r="82" spans="1:10" ht="13">
      <c r="C82" s="18"/>
      <c r="D82" s="18"/>
      <c r="H82" s="5"/>
      <c r="I82" s="2"/>
    </row>
    <row r="83" spans="1:10" ht="13">
      <c r="H83" s="34"/>
      <c r="I83" s="9"/>
      <c r="J83" s="9"/>
    </row>
    <row r="84" spans="1:10">
      <c r="H84" s="5"/>
      <c r="I84" s="2"/>
      <c r="J84" s="2"/>
    </row>
    <row r="85" spans="1:10">
      <c r="H85" s="5"/>
      <c r="I85" s="2"/>
      <c r="J85" s="2"/>
    </row>
    <row r="91" spans="1:10" s="8" customFormat="1" ht="13">
      <c r="A91"/>
      <c r="B91"/>
      <c r="C91"/>
      <c r="D91"/>
      <c r="E91"/>
      <c r="F91"/>
      <c r="G91"/>
      <c r="H91"/>
      <c r="I91"/>
      <c r="J91"/>
    </row>
  </sheetData>
  <sheetProtection selectLockedCells="1"/>
  <mergeCells count="19">
    <mergeCell ref="A1:B4"/>
    <mergeCell ref="A37:G37"/>
    <mergeCell ref="A38:G38"/>
    <mergeCell ref="A5:G5"/>
    <mergeCell ref="A23:E23"/>
    <mergeCell ref="A16:G16"/>
    <mergeCell ref="A25:G25"/>
    <mergeCell ref="A6:B9"/>
    <mergeCell ref="A45:G45"/>
    <mergeCell ref="A48:G48"/>
    <mergeCell ref="A47:G47"/>
    <mergeCell ref="A15:C15"/>
    <mergeCell ref="A18:H18"/>
    <mergeCell ref="A21:G21"/>
    <mergeCell ref="A42:G42"/>
    <mergeCell ref="A33:E33"/>
    <mergeCell ref="A32:D32"/>
    <mergeCell ref="A24:G24"/>
    <mergeCell ref="A34:G34"/>
  </mergeCells>
  <phoneticPr fontId="0" type="noConversion"/>
  <printOptions horizontalCentered="1"/>
  <pageMargins left="0.25" right="0.25" top="0.75" bottom="0.75" header="0.3" footer="0.3"/>
  <pageSetup scale="82"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VADPP</vt:lpstr>
      <vt:lpstr>VADPP!Print_Area</vt:lpstr>
    </vt:vector>
  </TitlesOfParts>
  <Company>University College of the Fraser Valley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Gould</dc:creator>
  <cp:lastModifiedBy>Paula Funk</cp:lastModifiedBy>
  <cp:lastPrinted>2020-01-08T22:01:17Z</cp:lastPrinted>
  <dcterms:created xsi:type="dcterms:W3CDTF">2001-07-16T22:28:16Z</dcterms:created>
  <dcterms:modified xsi:type="dcterms:W3CDTF">2023-05-11T15:34:23Z</dcterms:modified>
</cp:coreProperties>
</file>