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F:\Advising\Program Plan Templates\"/>
    </mc:Choice>
  </mc:AlternateContent>
  <xr:revisionPtr revIDLastSave="0" documentId="13_ncr:1_{E62E6DC9-F642-4D67-A74C-97C197F56DDF}" xr6:coauthVersionLast="47" xr6:coauthVersionMax="47" xr10:uidLastSave="{00000000-0000-0000-0000-000000000000}"/>
  <bookViews>
    <workbookView xWindow="4524" yWindow="0" windowWidth="10404" windowHeight="12336" activeTab="1" xr2:uid="{00000000-000D-0000-FFFF-FFFF00000000}"/>
  </bookViews>
  <sheets>
    <sheet name="Notes" sheetId="2" r:id="rId1"/>
    <sheet name="VADPP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8" i="1" l="1"/>
  <c r="J48" i="1" s="1"/>
  <c r="I32" i="1" l="1"/>
  <c r="J32" i="1" s="1"/>
  <c r="I24" i="1"/>
  <c r="J24" i="1" s="1"/>
  <c r="I23" i="1"/>
  <c r="J23" i="1" s="1"/>
  <c r="I19" i="1"/>
  <c r="J19" i="1" s="1"/>
  <c r="I18" i="1"/>
  <c r="J18" i="1" s="1"/>
  <c r="F50" i="1"/>
  <c r="I21" i="1"/>
  <c r="J21" i="1" s="1"/>
  <c r="I49" i="1"/>
  <c r="J49" i="1" s="1"/>
  <c r="G41" i="1"/>
  <c r="F42" i="1" s="1"/>
  <c r="I30" i="1"/>
  <c r="I22" i="1"/>
  <c r="J22" i="1" s="1"/>
  <c r="I47" i="1"/>
  <c r="J47" i="1" s="1"/>
  <c r="I46" i="1"/>
  <c r="J46" i="1" s="1"/>
  <c r="I45" i="1"/>
  <c r="J45" i="1" s="1"/>
  <c r="I41" i="1"/>
  <c r="I40" i="1"/>
  <c r="J40" i="1" s="1"/>
  <c r="I17" i="1"/>
  <c r="J17" i="1" s="1"/>
  <c r="I28" i="1"/>
  <c r="J28" i="1" s="1"/>
  <c r="I29" i="1"/>
  <c r="J29" i="1" s="1"/>
  <c r="I36" i="1"/>
  <c r="J36" i="1" s="1"/>
  <c r="I37" i="1"/>
  <c r="J37" i="1" s="1"/>
  <c r="E11" i="1"/>
  <c r="F25" i="1"/>
  <c r="J41" i="1" l="1"/>
  <c r="J43" i="1" s="1"/>
  <c r="J30" i="1"/>
  <c r="J33" i="1" s="1"/>
  <c r="F33" i="1"/>
  <c r="F52" i="1"/>
  <c r="G52" i="1" s="1"/>
  <c r="J50" i="1"/>
  <c r="J51" i="1" l="1"/>
  <c r="J52" i="1" s="1"/>
  <c r="B52" i="1" s="1"/>
</calcChain>
</file>

<file path=xl/sharedStrings.xml><?xml version="1.0" encoding="utf-8"?>
<sst xmlns="http://schemas.openxmlformats.org/spreadsheetml/2006/main" count="71" uniqueCount="49">
  <si>
    <t>Year</t>
  </si>
  <si>
    <t>Grade</t>
  </si>
  <si>
    <t xml:space="preserve"> Credit</t>
  </si>
  <si>
    <t>Points</t>
  </si>
  <si>
    <t>CGPA</t>
  </si>
  <si>
    <t>A+</t>
  </si>
  <si>
    <t>A</t>
  </si>
  <si>
    <t>A-</t>
  </si>
  <si>
    <t>P</t>
  </si>
  <si>
    <t>B+</t>
  </si>
  <si>
    <t>B</t>
  </si>
  <si>
    <t>B-</t>
  </si>
  <si>
    <t>C+</t>
  </si>
  <si>
    <t>C</t>
  </si>
  <si>
    <t>C-</t>
  </si>
  <si>
    <t>NC</t>
  </si>
  <si>
    <t>Student #</t>
  </si>
  <si>
    <t>Name</t>
  </si>
  <si>
    <t>:</t>
  </si>
  <si>
    <t>Course Title</t>
  </si>
  <si>
    <t>Alternate Course</t>
  </si>
  <si>
    <t>Offering Institution</t>
  </si>
  <si>
    <t>Revised</t>
  </si>
  <si>
    <t xml:space="preserve">Sub-total: </t>
  </si>
  <si>
    <t xml:space="preserve">Sub-total:  </t>
  </si>
  <si>
    <t xml:space="preserve">Total Credits </t>
  </si>
  <si>
    <t xml:space="preserve">This program plan is unofficial.  It is the students's responsibility to ensure all program requirements are met. </t>
  </si>
  <si>
    <t>UFV #</t>
  </si>
  <si>
    <t>VISUAL ARTS DIPLOMA</t>
  </si>
  <si>
    <t xml:space="preserve"> </t>
  </si>
  <si>
    <t>Student Name :</t>
  </si>
  <si>
    <t xml:space="preserve">Student ID : </t>
  </si>
  <si>
    <t>Program:</t>
  </si>
  <si>
    <t>Date</t>
  </si>
  <si>
    <t>Comments/Notes</t>
  </si>
  <si>
    <t>Transfer Credit &amp; PLAR</t>
  </si>
  <si>
    <t>D</t>
  </si>
  <si>
    <t>F</t>
  </si>
  <si>
    <t>Visual Arts Core (21 credits)</t>
  </si>
  <si>
    <t>Materials and Methods (12 credits)</t>
  </si>
  <si>
    <t>Choose 3 credits from any 200-level VA courses, FILM 260, FILM 261, IPK 277, MEDA 110, MEDA 270, MEDA 280, or THEA 250</t>
  </si>
  <si>
    <t>General Electives (15 credits)</t>
  </si>
  <si>
    <t>Creative Arts Electives (12 credits)</t>
  </si>
  <si>
    <t>Choose two courses from any VA, 100- through 400-level</t>
  </si>
  <si>
    <t>Choose two courses from any AH, FILM, GD, MACS, MEDA, THEA, or ENGL courses chosen from ENGL 104, 208, 211, 212, 213, 215, or 253</t>
  </si>
  <si>
    <t>Take core theory courses SOCA 100, SOCA 105, and SOCA 201</t>
  </si>
  <si>
    <r>
      <t xml:space="preserve">Choose three 200-level VA courses. </t>
    </r>
    <r>
      <rPr>
        <sz val="10"/>
        <rFont val="Aptos"/>
        <family val="2"/>
      </rPr>
      <t xml:space="preserve">Note, students laddering into the BFA degree should align course choices to meet upper level pre-requisites. </t>
    </r>
  </si>
  <si>
    <r>
      <t xml:space="preserve">Choose 15 credits of 100- through 400-level courses, </t>
    </r>
    <r>
      <rPr>
        <sz val="10"/>
        <rFont val="Aptos"/>
        <family val="2"/>
      </rPr>
      <t>may include Visual Arts</t>
    </r>
  </si>
  <si>
    <t>Take core studio courses VA 100, VA 110, VA 113, and VA 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</si>
</sst>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09]d\-mmm\-yy;@"/>
    <numFmt numFmtId="165" formatCode="[$-1009]mmmm\ d\,\ yyyy;@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i/>
      <sz val="10"/>
      <name val="Arial"/>
      <family val="2"/>
    </font>
    <font>
      <sz val="10"/>
      <name val="Book Antiqua"/>
      <family val="1"/>
    </font>
    <font>
      <b/>
      <sz val="10"/>
      <name val="Book Antiqua"/>
      <family val="1"/>
    </font>
    <font>
      <b/>
      <i/>
      <sz val="10"/>
      <name val="Book Antiqua"/>
      <family val="1"/>
    </font>
    <font>
      <i/>
      <sz val="8"/>
      <name val="Book Antiqua"/>
      <family val="1"/>
    </font>
    <font>
      <sz val="8"/>
      <name val="Book Antiqua"/>
      <family val="1"/>
    </font>
    <font>
      <i/>
      <sz val="10"/>
      <name val="Book Antiqua"/>
      <family val="1"/>
    </font>
    <font>
      <sz val="14"/>
      <color theme="1"/>
      <name val="Calibri"/>
      <family val="2"/>
      <scheme val="minor"/>
    </font>
    <font>
      <b/>
      <sz val="14"/>
      <name val="Aptos"/>
      <family val="2"/>
    </font>
    <font>
      <b/>
      <sz val="10"/>
      <name val="Aptos"/>
      <family val="2"/>
    </font>
    <font>
      <sz val="10"/>
      <name val="Aptos"/>
      <family val="2"/>
    </font>
    <font>
      <b/>
      <sz val="8"/>
      <name val="Aptos"/>
      <family val="2"/>
    </font>
    <font>
      <sz val="8"/>
      <name val="Aptos"/>
      <family val="2"/>
    </font>
    <font>
      <b/>
      <sz val="11"/>
      <name val="Aptos"/>
      <family val="2"/>
    </font>
    <font>
      <b/>
      <i/>
      <sz val="10"/>
      <name val="Aptos"/>
      <family val="2"/>
    </font>
    <font>
      <i/>
      <sz val="10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CC"/>
        <bgColor indexed="64"/>
      </patternFill>
    </fill>
  </fills>
  <borders count="43">
    <border>
      <left/>
      <right/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2" fontId="0" fillId="0" borderId="0" xfId="0" applyNumberFormat="1"/>
    <xf numFmtId="0" fontId="0" fillId="2" borderId="0" xfId="0" applyFill="1"/>
    <xf numFmtId="0" fontId="0" fillId="3" borderId="0" xfId="0" applyFill="1"/>
    <xf numFmtId="0" fontId="3" fillId="0" borderId="0" xfId="0" applyFont="1"/>
    <xf numFmtId="2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164" fontId="4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0" fontId="7" fillId="2" borderId="0" xfId="0" applyFont="1" applyFill="1"/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/>
    <xf numFmtId="2" fontId="6" fillId="2" borderId="0" xfId="0" applyNumberFormat="1" applyFont="1" applyFill="1"/>
    <xf numFmtId="0" fontId="6" fillId="2" borderId="0" xfId="0" applyFont="1" applyFill="1"/>
    <xf numFmtId="0" fontId="9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2" borderId="0" xfId="0" applyFont="1" applyFill="1"/>
    <xf numFmtId="0" fontId="9" fillId="2" borderId="0" xfId="0" applyFont="1" applyFill="1"/>
    <xf numFmtId="0" fontId="2" fillId="2" borderId="0" xfId="0" applyFont="1" applyFill="1"/>
    <xf numFmtId="0" fontId="3" fillId="2" borderId="0" xfId="0" applyFont="1" applyFill="1"/>
    <xf numFmtId="1" fontId="0" fillId="2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5" borderId="0" xfId="0" applyFill="1"/>
    <xf numFmtId="0" fontId="10" fillId="0" borderId="0" xfId="1" applyFont="1"/>
    <xf numFmtId="0" fontId="1" fillId="0" borderId="36" xfId="1" applyBorder="1"/>
    <xf numFmtId="1" fontId="10" fillId="0" borderId="0" xfId="1" applyNumberFormat="1" applyFont="1" applyAlignment="1">
      <alignment horizontal="center"/>
    </xf>
    <xf numFmtId="0" fontId="0" fillId="0" borderId="36" xfId="0" applyBorder="1"/>
    <xf numFmtId="0" fontId="1" fillId="0" borderId="0" xfId="1"/>
    <xf numFmtId="0" fontId="10" fillId="0" borderId="0" xfId="1" applyFont="1" applyAlignment="1">
      <alignment horizontal="center"/>
    </xf>
    <xf numFmtId="165" fontId="1" fillId="0" borderId="36" xfId="1" applyNumberFormat="1" applyBorder="1" applyAlignment="1">
      <alignment horizontal="center"/>
    </xf>
    <xf numFmtId="0" fontId="1" fillId="0" borderId="37" xfId="1" applyBorder="1"/>
    <xf numFmtId="165" fontId="1" fillId="0" borderId="4" xfId="1" applyNumberFormat="1" applyBorder="1" applyAlignment="1">
      <alignment horizontal="center"/>
    </xf>
    <xf numFmtId="0" fontId="1" fillId="0" borderId="38" xfId="1" applyBorder="1"/>
    <xf numFmtId="0" fontId="1" fillId="0" borderId="4" xfId="1" applyBorder="1"/>
    <xf numFmtId="0" fontId="0" fillId="0" borderId="0" xfId="0" applyAlignment="1">
      <alignment wrapText="1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17" fontId="14" fillId="2" borderId="0" xfId="0" applyNumberFormat="1" applyFont="1" applyFill="1" applyAlignment="1">
      <alignment horizontal="center" vertical="center"/>
    </xf>
    <xf numFmtId="0" fontId="15" fillId="4" borderId="0" xfId="0" applyFont="1" applyFill="1"/>
    <xf numFmtId="0" fontId="13" fillId="4" borderId="0" xfId="0" applyFont="1" applyFill="1" applyAlignment="1">
      <alignment horizontal="center" vertical="center"/>
    </xf>
    <xf numFmtId="0" fontId="13" fillId="4" borderId="0" xfId="0" applyFont="1" applyFill="1"/>
    <xf numFmtId="0" fontId="15" fillId="4" borderId="0" xfId="0" applyFont="1" applyFill="1" applyAlignment="1">
      <alignment horizontal="center" vertical="center"/>
    </xf>
    <xf numFmtId="1" fontId="15" fillId="4" borderId="0" xfId="0" applyNumberFormat="1" applyFont="1" applyFill="1"/>
    <xf numFmtId="2" fontId="14" fillId="4" borderId="0" xfId="0" applyNumberFormat="1" applyFont="1" applyFill="1" applyAlignment="1">
      <alignment horizontal="center" vertical="center"/>
    </xf>
    <xf numFmtId="0" fontId="12" fillId="0" borderId="0" xfId="0" applyFont="1"/>
    <xf numFmtId="0" fontId="13" fillId="0" borderId="0" xfId="0" applyFont="1" applyProtection="1">
      <protection locked="0"/>
    </xf>
    <xf numFmtId="0" fontId="12" fillId="0" borderId="0" xfId="0" applyFont="1" applyAlignment="1">
      <alignment horizontal="left" vertical="center"/>
    </xf>
    <xf numFmtId="2" fontId="13" fillId="0" borderId="0" xfId="0" applyNumberFormat="1" applyFont="1"/>
    <xf numFmtId="0" fontId="12" fillId="0" borderId="0" xfId="0" applyFont="1" applyAlignment="1">
      <alignment horizontal="center" vertical="center"/>
    </xf>
    <xf numFmtId="15" fontId="13" fillId="0" borderId="0" xfId="0" applyNumberFormat="1" applyFont="1"/>
    <xf numFmtId="0" fontId="12" fillId="2" borderId="14" xfId="0" applyFont="1" applyFill="1" applyBorder="1"/>
    <xf numFmtId="0" fontId="13" fillId="2" borderId="14" xfId="0" applyFont="1" applyFill="1" applyBorder="1"/>
    <xf numFmtId="0" fontId="13" fillId="2" borderId="14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left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left" vertical="center"/>
    </xf>
    <xf numFmtId="0" fontId="12" fillId="3" borderId="23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/>
    </xf>
    <xf numFmtId="0" fontId="13" fillId="2" borderId="0" xfId="0" applyFont="1" applyFill="1"/>
    <xf numFmtId="0" fontId="13" fillId="0" borderId="12" xfId="0" applyFont="1" applyBorder="1"/>
    <xf numFmtId="0" fontId="13" fillId="0" borderId="5" xfId="0" applyFont="1" applyBorder="1"/>
    <xf numFmtId="0" fontId="13" fillId="0" borderId="6" xfId="0" applyFont="1" applyBorder="1"/>
    <xf numFmtId="0" fontId="13" fillId="0" borderId="6" xfId="0" applyFont="1" applyBorder="1" applyAlignment="1">
      <alignment horizontal="center" vertical="center"/>
    </xf>
    <xf numFmtId="0" fontId="13" fillId="2" borderId="6" xfId="0" applyFont="1" applyFill="1" applyBorder="1" applyProtection="1">
      <protection locked="0"/>
    </xf>
    <xf numFmtId="0" fontId="13" fillId="0" borderId="6" xfId="0" applyFont="1" applyBorder="1" applyAlignment="1" applyProtection="1">
      <alignment horizontal="center" vertical="center"/>
      <protection locked="0"/>
    </xf>
    <xf numFmtId="0" fontId="13" fillId="0" borderId="7" xfId="0" applyFont="1" applyBorder="1"/>
    <xf numFmtId="0" fontId="13" fillId="0" borderId="1" xfId="0" applyFont="1" applyBorder="1"/>
    <xf numFmtId="0" fontId="13" fillId="0" borderId="39" xfId="0" applyFont="1" applyBorder="1"/>
    <xf numFmtId="0" fontId="13" fillId="0" borderId="6" xfId="0" applyFont="1" applyBorder="1" applyAlignment="1">
      <alignment horizontal="center"/>
    </xf>
    <xf numFmtId="0" fontId="12" fillId="6" borderId="34" xfId="0" applyFont="1" applyFill="1" applyBorder="1"/>
    <xf numFmtId="0" fontId="12" fillId="6" borderId="4" xfId="0" applyFont="1" applyFill="1" applyBorder="1"/>
    <xf numFmtId="0" fontId="12" fillId="6" borderId="35" xfId="0" applyFont="1" applyFill="1" applyBorder="1"/>
    <xf numFmtId="0" fontId="12" fillId="0" borderId="4" xfId="0" applyFont="1" applyBorder="1"/>
    <xf numFmtId="0" fontId="13" fillId="2" borderId="6" xfId="0" applyFont="1" applyFill="1" applyBorder="1"/>
    <xf numFmtId="0" fontId="13" fillId="0" borderId="2" xfId="0" applyFont="1" applyBorder="1"/>
    <xf numFmtId="0" fontId="13" fillId="2" borderId="5" xfId="0" applyFont="1" applyFill="1" applyBorder="1"/>
    <xf numFmtId="0" fontId="13" fillId="2" borderId="6" xfId="0" applyFont="1" applyFill="1" applyBorder="1" applyAlignment="1">
      <alignment horizontal="center" vertical="center"/>
    </xf>
    <xf numFmtId="0" fontId="13" fillId="0" borderId="6" xfId="0" applyFont="1" applyBorder="1" applyProtection="1">
      <protection locked="0"/>
    </xf>
    <xf numFmtId="0" fontId="13" fillId="0" borderId="14" xfId="0" applyFont="1" applyBorder="1" applyAlignment="1">
      <alignment horizontal="right"/>
    </xf>
    <xf numFmtId="0" fontId="13" fillId="0" borderId="15" xfId="0" applyFont="1" applyBorder="1" applyAlignment="1">
      <alignment horizontal="right"/>
    </xf>
    <xf numFmtId="0" fontId="13" fillId="0" borderId="18" xfId="0" applyFont="1" applyBorder="1"/>
    <xf numFmtId="0" fontId="13" fillId="3" borderId="25" xfId="0" applyFont="1" applyFill="1" applyBorder="1"/>
    <xf numFmtId="0" fontId="13" fillId="3" borderId="26" xfId="0" applyFont="1" applyFill="1" applyBorder="1"/>
    <xf numFmtId="0" fontId="12" fillId="0" borderId="17" xfId="0" applyFont="1" applyBorder="1"/>
    <xf numFmtId="0" fontId="13" fillId="0" borderId="3" xfId="0" applyFont="1" applyBorder="1"/>
    <xf numFmtId="0" fontId="13" fillId="0" borderId="0" xfId="0" applyFont="1" applyAlignment="1">
      <alignment wrapText="1"/>
    </xf>
    <xf numFmtId="0" fontId="13" fillId="2" borderId="40" xfId="0" applyFont="1" applyFill="1" applyBorder="1" applyAlignment="1">
      <alignment horizontal="left" vertical="center"/>
    </xf>
    <xf numFmtId="0" fontId="13" fillId="2" borderId="41" xfId="0" applyFont="1" applyFill="1" applyBorder="1" applyAlignment="1">
      <alignment horizontal="left" vertical="center"/>
    </xf>
    <xf numFmtId="0" fontId="13" fillId="2" borderId="41" xfId="0" applyFont="1" applyFill="1" applyBorder="1" applyAlignment="1">
      <alignment horizontal="center" vertical="center"/>
    </xf>
    <xf numFmtId="0" fontId="13" fillId="0" borderId="42" xfId="0" applyFont="1" applyBorder="1"/>
    <xf numFmtId="0" fontId="13" fillId="0" borderId="13" xfId="0" applyFont="1" applyBorder="1"/>
    <xf numFmtId="0" fontId="13" fillId="0" borderId="11" xfId="0" applyFont="1" applyBorder="1"/>
    <xf numFmtId="0" fontId="13" fillId="0" borderId="8" xfId="0" applyFont="1" applyBorder="1"/>
    <xf numFmtId="0" fontId="13" fillId="0" borderId="8" xfId="0" applyFont="1" applyBorder="1" applyAlignment="1">
      <alignment horizontal="center"/>
    </xf>
    <xf numFmtId="2" fontId="13" fillId="0" borderId="0" xfId="0" applyNumberFormat="1" applyFont="1" applyAlignment="1">
      <alignment wrapText="1"/>
    </xf>
    <xf numFmtId="0" fontId="13" fillId="2" borderId="28" xfId="0" applyFont="1" applyFill="1" applyBorder="1" applyAlignment="1">
      <alignment horizontal="left" vertical="center"/>
    </xf>
    <xf numFmtId="0" fontId="13" fillId="2" borderId="29" xfId="0" applyFont="1" applyFill="1" applyBorder="1" applyAlignment="1">
      <alignment horizontal="left" vertical="center"/>
    </xf>
    <xf numFmtId="0" fontId="13" fillId="2" borderId="29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right" vertical="center"/>
    </xf>
    <xf numFmtId="0" fontId="13" fillId="0" borderId="36" xfId="0" applyFont="1" applyBorder="1"/>
    <xf numFmtId="0" fontId="13" fillId="0" borderId="10" xfId="0" applyFont="1" applyBorder="1" applyAlignment="1" applyProtection="1">
      <alignment horizontal="center" vertical="center"/>
      <protection locked="0"/>
    </xf>
    <xf numFmtId="0" fontId="13" fillId="0" borderId="8" xfId="0" applyFont="1" applyBorder="1" applyAlignment="1">
      <alignment horizontal="center" vertical="center"/>
    </xf>
    <xf numFmtId="0" fontId="13" fillId="2" borderId="16" xfId="0" applyFont="1" applyFill="1" applyBorder="1" applyAlignment="1">
      <alignment horizontal="right" vertical="center"/>
    </xf>
    <xf numFmtId="0" fontId="13" fillId="2" borderId="27" xfId="0" applyFont="1" applyFill="1" applyBorder="1" applyAlignment="1">
      <alignment horizontal="left" vertical="center"/>
    </xf>
    <xf numFmtId="0" fontId="17" fillId="2" borderId="14" xfId="0" applyFont="1" applyFill="1" applyBorder="1" applyAlignment="1">
      <alignment horizontal="left" vertical="center"/>
    </xf>
    <xf numFmtId="0" fontId="13" fillId="2" borderId="14" xfId="0" applyFont="1" applyFill="1" applyBorder="1" applyAlignment="1">
      <alignment horizontal="left" vertical="center"/>
    </xf>
    <xf numFmtId="0" fontId="13" fillId="2" borderId="15" xfId="0" applyFont="1" applyFill="1" applyBorder="1" applyAlignment="1">
      <alignment horizontal="right" vertical="center"/>
    </xf>
    <xf numFmtId="0" fontId="17" fillId="3" borderId="27" xfId="0" applyFont="1" applyFill="1" applyBorder="1"/>
    <xf numFmtId="2" fontId="17" fillId="3" borderId="14" xfId="0" applyNumberFormat="1" applyFont="1" applyFill="1" applyBorder="1" applyAlignment="1">
      <alignment horizontal="left"/>
    </xf>
    <xf numFmtId="0" fontId="17" fillId="3" borderId="14" xfId="0" applyFont="1" applyFill="1" applyBorder="1"/>
    <xf numFmtId="0" fontId="13" fillId="3" borderId="14" xfId="0" applyFont="1" applyFill="1" applyBorder="1"/>
    <xf numFmtId="0" fontId="13" fillId="3" borderId="14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2" fontId="13" fillId="5" borderId="0" xfId="0" applyNumberFormat="1" applyFont="1" applyFill="1"/>
    <xf numFmtId="0" fontId="13" fillId="0" borderId="0" xfId="0" applyFont="1" applyAlignment="1">
      <alignment vertical="top" wrapText="1"/>
    </xf>
    <xf numFmtId="0" fontId="13" fillId="2" borderId="0" xfId="0" applyFont="1" applyFill="1" applyAlignment="1">
      <alignment horizontal="center" vertical="center"/>
    </xf>
    <xf numFmtId="0" fontId="18" fillId="2" borderId="0" xfId="0" applyFont="1" applyFill="1"/>
    <xf numFmtId="1" fontId="13" fillId="2" borderId="0" xfId="0" applyNumberFormat="1" applyFont="1" applyFill="1"/>
    <xf numFmtId="2" fontId="13" fillId="2" borderId="0" xfId="0" applyNumberFormat="1" applyFont="1" applyFill="1"/>
    <xf numFmtId="0" fontId="15" fillId="0" borderId="0" xfId="0" applyFont="1"/>
    <xf numFmtId="0" fontId="13" fillId="0" borderId="9" xfId="0" applyFont="1" applyBorder="1"/>
    <xf numFmtId="0" fontId="13" fillId="0" borderId="10" xfId="0" applyFont="1" applyBorder="1"/>
    <xf numFmtId="0" fontId="13" fillId="0" borderId="10" xfId="0" applyFont="1" applyBorder="1" applyAlignment="1">
      <alignment horizontal="center" vertical="center"/>
    </xf>
    <xf numFmtId="0" fontId="13" fillId="0" borderId="10" xfId="0" applyFont="1" applyBorder="1" applyProtection="1">
      <protection locked="0"/>
    </xf>
    <xf numFmtId="0" fontId="0" fillId="0" borderId="0" xfId="0"/>
    <xf numFmtId="0" fontId="15" fillId="0" borderId="34" xfId="0" applyFont="1" applyBorder="1"/>
    <xf numFmtId="0" fontId="13" fillId="0" borderId="4" xfId="0" applyFont="1" applyBorder="1"/>
    <xf numFmtId="0" fontId="13" fillId="0" borderId="35" xfId="0" applyFont="1" applyBorder="1"/>
    <xf numFmtId="0" fontId="12" fillId="3" borderId="34" xfId="0" applyFont="1" applyFill="1" applyBorder="1" applyAlignment="1">
      <alignment wrapText="1"/>
    </xf>
    <xf numFmtId="0" fontId="13" fillId="3" borderId="4" xfId="0" applyFont="1" applyFill="1" applyBorder="1" applyAlignment="1">
      <alignment wrapText="1"/>
    </xf>
    <xf numFmtId="0" fontId="13" fillId="3" borderId="35" xfId="0" applyFont="1" applyFill="1" applyBorder="1" applyAlignment="1">
      <alignment wrapText="1"/>
    </xf>
    <xf numFmtId="0" fontId="11" fillId="0" borderId="0" xfId="0" applyFont="1" applyAlignment="1">
      <alignment horizontal="center"/>
    </xf>
    <xf numFmtId="0" fontId="13" fillId="0" borderId="28" xfId="0" applyFont="1" applyBorder="1" applyAlignment="1">
      <alignment horizontal="right"/>
    </xf>
    <xf numFmtId="0" fontId="13" fillId="0" borderId="29" xfId="0" applyFont="1" applyBorder="1" applyAlignment="1">
      <alignment horizontal="right"/>
    </xf>
    <xf numFmtId="0" fontId="12" fillId="3" borderId="31" xfId="0" applyFont="1" applyFill="1" applyBorder="1"/>
    <xf numFmtId="0" fontId="13" fillId="3" borderId="32" xfId="0" applyFont="1" applyFill="1" applyBorder="1"/>
    <xf numFmtId="0" fontId="13" fillId="3" borderId="33" xfId="0" applyFont="1" applyFill="1" applyBorder="1"/>
    <xf numFmtId="0" fontId="12" fillId="3" borderId="31" xfId="0" applyFont="1" applyFill="1" applyBorder="1" applyAlignment="1">
      <alignment wrapText="1"/>
    </xf>
    <xf numFmtId="0" fontId="13" fillId="0" borderId="32" xfId="0" applyFont="1" applyBorder="1" applyAlignment="1">
      <alignment wrapText="1"/>
    </xf>
    <xf numFmtId="0" fontId="13" fillId="0" borderId="33" xfId="0" applyFont="1" applyBorder="1" applyAlignment="1">
      <alignment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/>
    </xf>
    <xf numFmtId="0" fontId="12" fillId="3" borderId="31" xfId="0" applyFont="1" applyFill="1" applyBorder="1" applyAlignment="1">
      <alignment vertical="top" wrapText="1"/>
    </xf>
    <xf numFmtId="0" fontId="13" fillId="3" borderId="32" xfId="0" applyFont="1" applyFill="1" applyBorder="1" applyAlignment="1">
      <alignment vertical="top" wrapText="1"/>
    </xf>
    <xf numFmtId="0" fontId="13" fillId="3" borderId="33" xfId="0" applyFont="1" applyFill="1" applyBorder="1" applyAlignment="1">
      <alignment vertical="top" wrapText="1"/>
    </xf>
    <xf numFmtId="0" fontId="16" fillId="6" borderId="30" xfId="0" applyFont="1" applyFill="1" applyBorder="1" applyAlignment="1">
      <alignment horizontal="left" vertical="center"/>
    </xf>
    <xf numFmtId="0" fontId="13" fillId="0" borderId="25" xfId="0" applyFont="1" applyBorder="1" applyAlignment="1">
      <alignment vertical="center"/>
    </xf>
    <xf numFmtId="0" fontId="13" fillId="0" borderId="26" xfId="0" applyFont="1" applyBorder="1" applyAlignment="1">
      <alignment vertical="center"/>
    </xf>
    <xf numFmtId="0" fontId="16" fillId="3" borderId="30" xfId="0" applyFont="1" applyFill="1" applyBorder="1" applyAlignment="1">
      <alignment horizontal="left" vertical="center"/>
    </xf>
    <xf numFmtId="0" fontId="13" fillId="3" borderId="25" xfId="0" applyFont="1" applyFill="1" applyBorder="1" applyAlignment="1">
      <alignment horizontal="left" vertical="center"/>
    </xf>
    <xf numFmtId="0" fontId="16" fillId="3" borderId="30" xfId="0" applyFont="1" applyFill="1" applyBorder="1"/>
    <xf numFmtId="0" fontId="13" fillId="3" borderId="25" xfId="0" applyFont="1" applyFill="1" applyBorder="1"/>
    <xf numFmtId="0" fontId="15" fillId="0" borderId="27" xfId="0" applyFont="1" applyBorder="1"/>
    <xf numFmtId="0" fontId="15" fillId="0" borderId="14" xfId="0" applyFont="1" applyBorder="1"/>
    <xf numFmtId="0" fontId="13" fillId="3" borderId="26" xfId="0" applyFont="1" applyFill="1" applyBorder="1"/>
    <xf numFmtId="0" fontId="12" fillId="3" borderId="30" xfId="0" applyFont="1" applyFill="1" applyBorder="1" applyAlignment="1">
      <alignment wrapText="1"/>
    </xf>
    <xf numFmtId="0" fontId="13" fillId="3" borderId="25" xfId="0" applyFont="1" applyFill="1" applyBorder="1" applyAlignment="1">
      <alignment wrapText="1"/>
    </xf>
    <xf numFmtId="0" fontId="13" fillId="3" borderId="26" xfId="0" applyFont="1" applyFill="1" applyBorder="1" applyAlignment="1">
      <alignment wrapText="1"/>
    </xf>
    <xf numFmtId="0" fontId="10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85725</xdr:rowOff>
    </xdr:from>
    <xdr:to>
      <xdr:col>1</xdr:col>
      <xdr:colOff>1590675</xdr:colOff>
      <xdr:row>4</xdr:row>
      <xdr:rowOff>19050</xdr:rowOff>
    </xdr:to>
    <xdr:pic>
      <xdr:nvPicPr>
        <xdr:cNvPr id="1070" name="Picture 4" descr="UFV_BW_JPG15398.jpg">
          <a:extLst>
            <a:ext uri="{FF2B5EF4-FFF2-40B4-BE49-F238E27FC236}">
              <a16:creationId xmlns:a16="http://schemas.microsoft.com/office/drawing/2014/main" id="{00000000-0008-0000-0100-00002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85725"/>
          <a:ext cx="19145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workbookViewId="0">
      <selection sqref="A1:I37"/>
    </sheetView>
  </sheetViews>
  <sheetFormatPr defaultRowHeight="13.2" x14ac:dyDescent="0.25"/>
  <sheetData>
    <row r="1" spans="1:9" ht="18" x14ac:dyDescent="0.35">
      <c r="A1" s="26" t="s">
        <v>30</v>
      </c>
      <c r="C1" s="27"/>
      <c r="D1" s="27"/>
      <c r="E1" s="27"/>
      <c r="F1" s="26" t="s">
        <v>31</v>
      </c>
      <c r="G1" s="28"/>
      <c r="H1" s="29"/>
      <c r="I1" s="27"/>
    </row>
    <row r="2" spans="1:9" ht="18" x14ac:dyDescent="0.35">
      <c r="A2" s="26" t="s">
        <v>32</v>
      </c>
      <c r="C2" s="27"/>
      <c r="D2" s="27"/>
      <c r="E2" s="27"/>
      <c r="F2" s="26"/>
      <c r="G2" s="28"/>
      <c r="H2" s="28"/>
      <c r="I2" s="30"/>
    </row>
    <row r="3" spans="1:9" ht="18" x14ac:dyDescent="0.35">
      <c r="A3" s="26"/>
      <c r="B3" s="26"/>
      <c r="C3" s="30"/>
      <c r="D3" s="30"/>
      <c r="E3" s="30"/>
      <c r="F3" s="30"/>
      <c r="G3" s="30"/>
      <c r="H3" s="30"/>
      <c r="I3" s="30"/>
    </row>
    <row r="4" spans="1:9" ht="18" x14ac:dyDescent="0.35">
      <c r="A4" s="31" t="s">
        <v>33</v>
      </c>
      <c r="B4" s="165" t="s">
        <v>34</v>
      </c>
      <c r="C4" s="165"/>
      <c r="D4" s="165"/>
      <c r="E4" s="165"/>
      <c r="F4" s="165"/>
      <c r="G4" s="165"/>
      <c r="H4" s="165"/>
      <c r="I4" s="30"/>
    </row>
    <row r="5" spans="1:9" ht="14.4" x14ac:dyDescent="0.3">
      <c r="A5" s="32"/>
      <c r="B5" s="33"/>
      <c r="C5" s="27"/>
      <c r="D5" s="27"/>
      <c r="E5" s="27"/>
      <c r="F5" s="27"/>
      <c r="G5" s="27"/>
      <c r="H5" s="27"/>
      <c r="I5" s="27"/>
    </row>
    <row r="6" spans="1:9" ht="14.4" x14ac:dyDescent="0.3">
      <c r="A6" s="34"/>
      <c r="B6" s="35"/>
      <c r="C6" s="36"/>
      <c r="D6" s="36"/>
      <c r="E6" s="36"/>
      <c r="F6" s="36"/>
      <c r="G6" s="36"/>
      <c r="H6" s="36"/>
      <c r="I6" s="36"/>
    </row>
    <row r="7" spans="1:9" ht="14.4" x14ac:dyDescent="0.3">
      <c r="A7" s="34"/>
      <c r="B7" s="35"/>
      <c r="C7" s="36"/>
      <c r="D7" s="36"/>
      <c r="E7" s="36"/>
      <c r="F7" s="36"/>
      <c r="G7" s="36"/>
      <c r="H7" s="36"/>
      <c r="I7" s="36"/>
    </row>
    <row r="8" spans="1:9" ht="14.4" x14ac:dyDescent="0.3">
      <c r="A8" s="34"/>
      <c r="B8" s="35"/>
      <c r="C8" s="36"/>
      <c r="D8" s="36"/>
      <c r="E8" s="36"/>
      <c r="F8" s="36"/>
      <c r="G8" s="36"/>
      <c r="H8" s="36"/>
      <c r="I8" s="36"/>
    </row>
    <row r="9" spans="1:9" ht="14.4" x14ac:dyDescent="0.3">
      <c r="A9" s="34"/>
      <c r="B9" s="35"/>
      <c r="C9" s="36"/>
      <c r="D9" s="36"/>
      <c r="E9" s="36"/>
      <c r="F9" s="36"/>
      <c r="G9" s="36"/>
      <c r="H9" s="36"/>
      <c r="I9" s="36"/>
    </row>
    <row r="10" spans="1:9" ht="14.4" x14ac:dyDescent="0.3">
      <c r="A10" s="34"/>
      <c r="B10" s="35"/>
      <c r="C10" s="36"/>
      <c r="D10" s="36"/>
      <c r="E10" s="36"/>
      <c r="F10" s="36"/>
      <c r="G10" s="36"/>
      <c r="H10" s="36"/>
      <c r="I10" s="36"/>
    </row>
    <row r="11" spans="1:9" ht="14.4" x14ac:dyDescent="0.3">
      <c r="A11" s="34"/>
      <c r="B11" s="35"/>
      <c r="C11" s="36"/>
      <c r="D11" s="36"/>
      <c r="E11" s="36"/>
      <c r="F11" s="36"/>
      <c r="G11" s="36"/>
      <c r="H11" s="36"/>
      <c r="I11" s="36"/>
    </row>
    <row r="12" spans="1:9" ht="14.4" x14ac:dyDescent="0.3">
      <c r="A12" s="34"/>
      <c r="B12" s="35"/>
      <c r="C12" s="36"/>
      <c r="D12" s="36"/>
      <c r="E12" s="36"/>
      <c r="F12" s="36"/>
      <c r="G12" s="36"/>
      <c r="H12" s="36"/>
      <c r="I12" s="36"/>
    </row>
    <row r="13" spans="1:9" ht="14.4" x14ac:dyDescent="0.3">
      <c r="A13" s="34"/>
      <c r="B13" s="35"/>
      <c r="C13" s="36"/>
      <c r="D13" s="36"/>
      <c r="E13" s="36"/>
      <c r="F13" s="36"/>
      <c r="G13" s="36"/>
      <c r="H13" s="36"/>
      <c r="I13" s="36"/>
    </row>
    <row r="14" spans="1:9" ht="14.4" x14ac:dyDescent="0.3">
      <c r="A14" s="34"/>
      <c r="B14" s="35"/>
      <c r="C14" s="36"/>
      <c r="D14" s="36"/>
      <c r="E14" s="36"/>
      <c r="F14" s="36"/>
      <c r="G14" s="36"/>
      <c r="H14" s="36"/>
      <c r="I14" s="36"/>
    </row>
    <row r="15" spans="1:9" ht="14.4" x14ac:dyDescent="0.3">
      <c r="A15" s="34"/>
      <c r="B15" s="35"/>
      <c r="C15" s="36"/>
      <c r="D15" s="36"/>
      <c r="E15" s="36"/>
      <c r="F15" s="36"/>
      <c r="G15" s="36"/>
      <c r="H15" s="36"/>
      <c r="I15" s="36"/>
    </row>
    <row r="16" spans="1:9" ht="14.4" x14ac:dyDescent="0.3">
      <c r="A16" s="34"/>
      <c r="B16" s="35"/>
      <c r="C16" s="36"/>
      <c r="D16" s="36"/>
      <c r="E16" s="36"/>
      <c r="F16" s="36"/>
      <c r="G16" s="36"/>
      <c r="H16" s="36"/>
      <c r="I16" s="36"/>
    </row>
    <row r="17" spans="1:9" ht="14.4" x14ac:dyDescent="0.3">
      <c r="A17" s="34"/>
      <c r="B17" s="35"/>
      <c r="C17" s="36"/>
      <c r="D17" s="36"/>
      <c r="E17" s="36"/>
      <c r="F17" s="36"/>
      <c r="G17" s="36"/>
      <c r="H17" s="36"/>
      <c r="I17" s="36"/>
    </row>
    <row r="18" spans="1:9" ht="14.4" x14ac:dyDescent="0.3">
      <c r="A18" s="34"/>
      <c r="B18" s="35"/>
      <c r="C18" s="36"/>
      <c r="D18" s="36"/>
      <c r="E18" s="36"/>
      <c r="F18" s="36"/>
      <c r="G18" s="36"/>
      <c r="H18" s="36"/>
      <c r="I18" s="36"/>
    </row>
    <row r="19" spans="1:9" ht="14.4" x14ac:dyDescent="0.3">
      <c r="A19" s="34"/>
      <c r="B19" s="35"/>
      <c r="C19" s="36"/>
      <c r="D19" s="36"/>
      <c r="E19" s="36"/>
      <c r="F19" s="36"/>
      <c r="G19" s="36"/>
      <c r="H19" s="36"/>
      <c r="I19" s="36"/>
    </row>
    <row r="20" spans="1:9" ht="14.4" x14ac:dyDescent="0.3">
      <c r="A20" s="34"/>
      <c r="B20" s="35"/>
      <c r="C20" s="36"/>
      <c r="D20" s="36"/>
      <c r="E20" s="36"/>
      <c r="F20" s="36"/>
      <c r="G20" s="36"/>
      <c r="H20" s="36"/>
      <c r="I20" s="36"/>
    </row>
    <row r="21" spans="1:9" ht="14.4" x14ac:dyDescent="0.3">
      <c r="A21" s="34"/>
      <c r="B21" s="35"/>
      <c r="C21" s="36"/>
      <c r="D21" s="36"/>
      <c r="E21" s="36"/>
      <c r="F21" s="36"/>
      <c r="G21" s="36"/>
      <c r="H21" s="36"/>
      <c r="I21" s="36"/>
    </row>
    <row r="22" spans="1:9" ht="14.4" x14ac:dyDescent="0.3">
      <c r="A22" s="34"/>
      <c r="B22" s="35"/>
      <c r="C22" s="36"/>
      <c r="D22" s="36"/>
      <c r="E22" s="36"/>
      <c r="F22" s="36"/>
      <c r="G22" s="36"/>
      <c r="H22" s="36"/>
      <c r="I22" s="36"/>
    </row>
    <row r="23" spans="1:9" ht="14.4" x14ac:dyDescent="0.3">
      <c r="A23" s="34"/>
      <c r="B23" s="35"/>
      <c r="C23" s="36"/>
      <c r="D23" s="36"/>
      <c r="E23" s="36"/>
      <c r="F23" s="36"/>
      <c r="G23" s="36"/>
      <c r="H23" s="36"/>
      <c r="I23" s="36"/>
    </row>
    <row r="24" spans="1:9" ht="14.4" x14ac:dyDescent="0.3">
      <c r="A24" s="34"/>
      <c r="B24" s="35"/>
      <c r="C24" s="36"/>
      <c r="D24" s="36"/>
      <c r="E24" s="36"/>
      <c r="F24" s="36"/>
      <c r="G24" s="36"/>
      <c r="H24" s="36"/>
      <c r="I24" s="36"/>
    </row>
    <row r="25" spans="1:9" ht="14.4" x14ac:dyDescent="0.3">
      <c r="A25" s="34"/>
      <c r="B25" s="35"/>
      <c r="C25" s="36"/>
      <c r="D25" s="36"/>
      <c r="E25" s="36"/>
      <c r="F25" s="36"/>
      <c r="G25" s="36"/>
      <c r="H25" s="36"/>
      <c r="I25" s="36"/>
    </row>
    <row r="26" spans="1:9" ht="14.4" x14ac:dyDescent="0.3">
      <c r="A26" s="34"/>
      <c r="B26" s="35"/>
      <c r="C26" s="36"/>
      <c r="D26" s="36"/>
      <c r="E26" s="36"/>
      <c r="F26" s="36"/>
      <c r="G26" s="36"/>
      <c r="H26" s="36"/>
      <c r="I26" s="36"/>
    </row>
    <row r="27" spans="1:9" ht="14.4" x14ac:dyDescent="0.3">
      <c r="A27" s="34"/>
      <c r="B27" s="35"/>
      <c r="C27" s="36"/>
      <c r="D27" s="36"/>
      <c r="E27" s="36"/>
      <c r="F27" s="36"/>
      <c r="G27" s="36"/>
      <c r="H27" s="36"/>
      <c r="I27" s="36"/>
    </row>
    <row r="28" spans="1:9" ht="14.4" x14ac:dyDescent="0.3">
      <c r="A28" s="34"/>
      <c r="B28" s="35"/>
      <c r="C28" s="36"/>
      <c r="D28" s="36"/>
      <c r="E28" s="36"/>
      <c r="F28" s="36"/>
      <c r="G28" s="36"/>
      <c r="H28" s="36"/>
      <c r="I28" s="36"/>
    </row>
    <row r="29" spans="1:9" ht="14.4" x14ac:dyDescent="0.3">
      <c r="A29" s="34"/>
      <c r="B29" s="35"/>
      <c r="C29" s="36"/>
      <c r="D29" s="36"/>
      <c r="E29" s="36"/>
      <c r="F29" s="36"/>
      <c r="G29" s="36"/>
      <c r="H29" s="36"/>
      <c r="I29" s="36"/>
    </row>
    <row r="30" spans="1:9" ht="14.4" x14ac:dyDescent="0.3">
      <c r="A30" s="34"/>
      <c r="B30" s="35"/>
      <c r="C30" s="36"/>
      <c r="D30" s="36"/>
      <c r="E30" s="36"/>
      <c r="F30" s="36"/>
      <c r="G30" s="36"/>
      <c r="H30" s="36"/>
      <c r="I30" s="36"/>
    </row>
    <row r="31" spans="1:9" ht="14.4" x14ac:dyDescent="0.3">
      <c r="A31" s="34"/>
      <c r="B31" s="35"/>
      <c r="C31" s="36"/>
      <c r="D31" s="36"/>
      <c r="E31" s="36"/>
      <c r="F31" s="36"/>
      <c r="G31" s="36"/>
      <c r="H31" s="36"/>
      <c r="I31" s="36"/>
    </row>
    <row r="32" spans="1:9" ht="14.4" x14ac:dyDescent="0.3">
      <c r="A32" s="34"/>
      <c r="B32" s="35"/>
      <c r="C32" s="36"/>
      <c r="D32" s="36"/>
      <c r="E32" s="36"/>
      <c r="F32" s="36"/>
      <c r="G32" s="36"/>
      <c r="H32" s="36"/>
      <c r="I32" s="36"/>
    </row>
    <row r="33" spans="1:9" ht="14.4" x14ac:dyDescent="0.3">
      <c r="A33" s="34"/>
      <c r="B33" s="35"/>
      <c r="C33" s="36"/>
      <c r="D33" s="36"/>
      <c r="E33" s="36"/>
      <c r="F33" s="36"/>
      <c r="G33" s="36"/>
      <c r="H33" s="36"/>
      <c r="I33" s="36"/>
    </row>
    <row r="34" spans="1:9" ht="14.4" x14ac:dyDescent="0.3">
      <c r="A34" s="34"/>
      <c r="B34" s="35"/>
      <c r="C34" s="36"/>
      <c r="D34" s="36"/>
      <c r="E34" s="36"/>
      <c r="F34" s="36"/>
      <c r="G34" s="36"/>
      <c r="H34" s="36"/>
      <c r="I34" s="36"/>
    </row>
    <row r="35" spans="1:9" ht="14.4" x14ac:dyDescent="0.3">
      <c r="A35" s="34"/>
      <c r="B35" s="35"/>
      <c r="C35" s="36"/>
      <c r="D35" s="36"/>
      <c r="E35" s="36"/>
      <c r="F35" s="36"/>
      <c r="G35" s="36"/>
      <c r="H35" s="36"/>
      <c r="I35" s="36"/>
    </row>
    <row r="36" spans="1:9" ht="14.4" x14ac:dyDescent="0.3">
      <c r="A36" s="34"/>
      <c r="B36" s="35"/>
      <c r="C36" s="36"/>
      <c r="D36" s="36"/>
      <c r="E36" s="36"/>
      <c r="F36" s="36"/>
      <c r="G36" s="36"/>
      <c r="H36" s="36"/>
      <c r="I36" s="36"/>
    </row>
    <row r="37" spans="1:9" ht="14.4" x14ac:dyDescent="0.3">
      <c r="A37" s="34"/>
      <c r="B37" s="35"/>
      <c r="C37" s="36"/>
      <c r="D37" s="36"/>
      <c r="E37" s="36"/>
      <c r="F37" s="36"/>
      <c r="G37" s="36"/>
      <c r="H37" s="36"/>
      <c r="I37" s="36"/>
    </row>
  </sheetData>
  <mergeCells count="1">
    <mergeCell ref="B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88"/>
  <sheetViews>
    <sheetView tabSelected="1" view="pageBreakPreview" zoomScaleNormal="100" zoomScaleSheetLayoutView="100" workbookViewId="0">
      <selection activeCell="B12" sqref="B12"/>
    </sheetView>
  </sheetViews>
  <sheetFormatPr defaultRowHeight="13.2" x14ac:dyDescent="0.25"/>
  <cols>
    <col min="1" max="1" width="9.44140625" customWidth="1"/>
    <col min="2" max="2" width="27" customWidth="1"/>
    <col min="3" max="3" width="10.77734375" bestFit="1" customWidth="1"/>
    <col min="4" max="5" width="10.77734375" customWidth="1"/>
    <col min="6" max="6" width="7.44140625" customWidth="1"/>
    <col min="7" max="7" width="10.21875" bestFit="1" customWidth="1"/>
    <col min="8" max="8" width="9.44140625" bestFit="1" customWidth="1"/>
    <col min="9" max="9" width="11.21875" customWidth="1"/>
    <col min="10" max="10" width="9.21875" bestFit="1" customWidth="1"/>
  </cols>
  <sheetData>
    <row r="1" spans="1:11" x14ac:dyDescent="0.25">
      <c r="A1" s="130"/>
      <c r="B1" s="130"/>
    </row>
    <row r="2" spans="1:11" x14ac:dyDescent="0.25">
      <c r="A2" s="130"/>
      <c r="B2" s="130"/>
    </row>
    <row r="3" spans="1:11" x14ac:dyDescent="0.25">
      <c r="A3" s="130"/>
      <c r="B3" s="130"/>
    </row>
    <row r="4" spans="1:11" ht="13.8" x14ac:dyDescent="0.3">
      <c r="A4" s="130"/>
      <c r="B4" s="130"/>
      <c r="C4" s="24"/>
      <c r="D4" s="24"/>
      <c r="E4" s="6"/>
      <c r="F4" s="7"/>
      <c r="I4" s="1"/>
      <c r="J4" s="1"/>
    </row>
    <row r="5" spans="1:11" ht="18" x14ac:dyDescent="0.35">
      <c r="A5" s="137" t="s">
        <v>28</v>
      </c>
      <c r="B5" s="137"/>
      <c r="C5" s="137"/>
      <c r="D5" s="137"/>
      <c r="E5" s="137"/>
      <c r="F5" s="137"/>
      <c r="G5" s="137"/>
      <c r="I5" s="1"/>
      <c r="J5" s="1"/>
    </row>
    <row r="6" spans="1:11" ht="12.75" customHeight="1" x14ac:dyDescent="0.3">
      <c r="A6" s="146" t="s">
        <v>26</v>
      </c>
      <c r="B6" s="147"/>
      <c r="C6" s="38"/>
      <c r="D6" s="38"/>
      <c r="E6" s="39"/>
      <c r="F6" s="38"/>
      <c r="G6" s="39"/>
      <c r="I6" s="1"/>
      <c r="J6" s="1"/>
    </row>
    <row r="7" spans="1:11" ht="13.8" x14ac:dyDescent="0.3">
      <c r="A7" s="147"/>
      <c r="B7" s="147"/>
      <c r="C7" s="40"/>
      <c r="D7" s="40"/>
      <c r="E7" s="41"/>
      <c r="F7" s="42"/>
      <c r="G7" s="43"/>
      <c r="I7" s="1"/>
      <c r="J7" s="1"/>
    </row>
    <row r="8" spans="1:11" ht="13.8" x14ac:dyDescent="0.3">
      <c r="A8" s="147"/>
      <c r="B8" s="147"/>
      <c r="C8" s="44"/>
      <c r="D8" s="44"/>
      <c r="E8" s="45"/>
      <c r="F8" s="42"/>
      <c r="G8" s="43"/>
      <c r="I8" s="1"/>
      <c r="J8" s="1"/>
    </row>
    <row r="9" spans="1:11" ht="13.8" x14ac:dyDescent="0.3">
      <c r="A9" s="148"/>
      <c r="B9" s="148"/>
      <c r="C9" s="46"/>
      <c r="D9" s="46"/>
      <c r="E9" s="41"/>
      <c r="F9" s="42"/>
      <c r="G9" s="43"/>
      <c r="I9" s="1"/>
      <c r="J9" s="1"/>
    </row>
    <row r="10" spans="1:11" ht="13.8" x14ac:dyDescent="0.3">
      <c r="A10" s="47" t="s">
        <v>17</v>
      </c>
      <c r="B10" s="48"/>
      <c r="C10" s="49" t="s">
        <v>16</v>
      </c>
      <c r="D10" s="38"/>
      <c r="E10" s="48"/>
      <c r="F10" s="38"/>
      <c r="G10" s="39"/>
      <c r="H10" s="39"/>
      <c r="I10" s="50"/>
      <c r="J10" s="50"/>
      <c r="K10" s="39"/>
    </row>
    <row r="11" spans="1:11" ht="13.8" x14ac:dyDescent="0.3">
      <c r="A11" s="47"/>
      <c r="B11" s="39"/>
      <c r="C11" s="49" t="s">
        <v>22</v>
      </c>
      <c r="D11" s="51"/>
      <c r="E11" s="52">
        <f ca="1">TODAY()</f>
        <v>46267</v>
      </c>
      <c r="F11" s="38"/>
      <c r="G11" s="39"/>
      <c r="H11" s="39"/>
      <c r="I11" s="50"/>
      <c r="J11" s="50"/>
      <c r="K11" s="39"/>
    </row>
    <row r="12" spans="1:11" ht="13.8" x14ac:dyDescent="0.3">
      <c r="A12" s="39"/>
      <c r="B12" s="39"/>
      <c r="C12" s="39"/>
      <c r="D12" s="39"/>
      <c r="E12" s="39"/>
      <c r="F12" s="38"/>
      <c r="G12" s="39"/>
      <c r="H12" s="39"/>
      <c r="I12" s="50"/>
      <c r="J12" s="50"/>
      <c r="K12" s="39"/>
    </row>
    <row r="13" spans="1:11" ht="14.4" thickBot="1" x14ac:dyDescent="0.35">
      <c r="A13" s="53" t="s">
        <v>29</v>
      </c>
      <c r="B13" s="54"/>
      <c r="C13" s="55"/>
      <c r="D13" s="55"/>
      <c r="E13" s="54"/>
      <c r="F13" s="55"/>
      <c r="G13" s="54"/>
      <c r="H13" s="39"/>
      <c r="I13" s="50"/>
      <c r="J13" s="50"/>
      <c r="K13" s="39"/>
    </row>
    <row r="14" spans="1:11" ht="28.8" thickTop="1" thickBot="1" x14ac:dyDescent="0.35">
      <c r="A14" s="56" t="s">
        <v>27</v>
      </c>
      <c r="B14" s="57" t="s">
        <v>19</v>
      </c>
      <c r="C14" s="58" t="s">
        <v>20</v>
      </c>
      <c r="D14" s="58" t="s">
        <v>21</v>
      </c>
      <c r="E14" s="57" t="s">
        <v>0</v>
      </c>
      <c r="F14" s="57" t="s">
        <v>1</v>
      </c>
      <c r="G14" s="59" t="s">
        <v>2</v>
      </c>
      <c r="H14" s="38"/>
      <c r="I14" s="60"/>
      <c r="J14" s="61" t="s">
        <v>3</v>
      </c>
      <c r="K14" s="39"/>
    </row>
    <row r="15" spans="1:11" s="2" customFormat="1" ht="15.6" thickTop="1" thickBot="1" x14ac:dyDescent="0.35">
      <c r="A15" s="155" t="s">
        <v>38</v>
      </c>
      <c r="B15" s="156"/>
      <c r="C15" s="153"/>
      <c r="D15" s="62"/>
      <c r="E15" s="62"/>
      <c r="F15" s="62"/>
      <c r="G15" s="63"/>
      <c r="H15" s="38"/>
      <c r="I15" s="60"/>
      <c r="J15" s="60"/>
      <c r="K15" s="64"/>
    </row>
    <row r="16" spans="1:11" ht="14.4" thickTop="1" x14ac:dyDescent="0.3">
      <c r="A16" s="140" t="s">
        <v>45</v>
      </c>
      <c r="B16" s="141"/>
      <c r="C16" s="141"/>
      <c r="D16" s="141"/>
      <c r="E16" s="141"/>
      <c r="F16" s="141"/>
      <c r="G16" s="142"/>
      <c r="H16" s="65"/>
      <c r="I16" s="50"/>
      <c r="J16" s="50"/>
      <c r="K16" s="38"/>
    </row>
    <row r="17" spans="1:11" ht="13.8" x14ac:dyDescent="0.3">
      <c r="A17" s="66"/>
      <c r="B17" s="67"/>
      <c r="C17" s="68"/>
      <c r="D17" s="68"/>
      <c r="E17" s="69"/>
      <c r="F17" s="70" t="s">
        <v>18</v>
      </c>
      <c r="G17" s="71">
        <v>0</v>
      </c>
      <c r="H17" s="72">
        <v>3</v>
      </c>
      <c r="I17" s="50">
        <f>VLOOKUP(F17,$J$53:$K$66,2,FALSE)</f>
        <v>0</v>
      </c>
      <c r="J17" s="50">
        <f>+I17*G17</f>
        <v>0</v>
      </c>
      <c r="K17" s="38"/>
    </row>
    <row r="18" spans="1:11" ht="13.8" x14ac:dyDescent="0.3">
      <c r="A18" s="66"/>
      <c r="B18" s="67"/>
      <c r="C18" s="68"/>
      <c r="D18" s="68"/>
      <c r="E18" s="69"/>
      <c r="F18" s="70" t="s">
        <v>18</v>
      </c>
      <c r="G18" s="71">
        <v>0</v>
      </c>
      <c r="H18" s="72">
        <v>3</v>
      </c>
      <c r="I18" s="50">
        <f>VLOOKUP(F18,$J$53:$K$66,2,FALSE)</f>
        <v>0</v>
      </c>
      <c r="J18" s="50">
        <f>+I18*G18</f>
        <v>0</v>
      </c>
      <c r="K18" s="38"/>
    </row>
    <row r="19" spans="1:11" ht="13.8" x14ac:dyDescent="0.3">
      <c r="A19" s="73"/>
      <c r="B19" s="67"/>
      <c r="C19" s="67"/>
      <c r="D19" s="67"/>
      <c r="E19" s="67"/>
      <c r="F19" s="74" t="s">
        <v>18</v>
      </c>
      <c r="G19" s="71">
        <v>0</v>
      </c>
      <c r="H19" s="72">
        <v>3</v>
      </c>
      <c r="I19" s="50">
        <f>VLOOKUP(F19,$J$53:$K$66,2,FALSE)</f>
        <v>0</v>
      </c>
      <c r="J19" s="50">
        <f>+I19*G19</f>
        <v>0</v>
      </c>
      <c r="K19" s="39"/>
    </row>
    <row r="20" spans="1:11" ht="13.8" x14ac:dyDescent="0.3">
      <c r="A20" s="75" t="s">
        <v>48</v>
      </c>
      <c r="B20" s="76"/>
      <c r="C20" s="76"/>
      <c r="D20" s="76"/>
      <c r="E20" s="76"/>
      <c r="F20" s="76"/>
      <c r="G20" s="77"/>
      <c r="H20" s="78"/>
      <c r="I20" s="50"/>
      <c r="J20" s="50"/>
      <c r="K20" s="39"/>
    </row>
    <row r="21" spans="1:11" ht="13.8" x14ac:dyDescent="0.3">
      <c r="A21" s="67"/>
      <c r="B21" s="67"/>
      <c r="C21" s="67"/>
      <c r="D21" s="67"/>
      <c r="E21" s="67"/>
      <c r="F21" s="70" t="s">
        <v>18</v>
      </c>
      <c r="G21" s="71">
        <v>0</v>
      </c>
      <c r="H21" s="80">
        <v>3</v>
      </c>
      <c r="I21" s="50">
        <f>VLOOKUP(F21,$J$53:$K$66,2,FALSE)</f>
        <v>0</v>
      </c>
      <c r="J21" s="50">
        <f>+I21*G21</f>
        <v>0</v>
      </c>
      <c r="K21" s="39"/>
    </row>
    <row r="22" spans="1:11" ht="13.8" x14ac:dyDescent="0.3">
      <c r="A22" s="66"/>
      <c r="B22" s="67"/>
      <c r="C22" s="68"/>
      <c r="D22" s="68"/>
      <c r="E22" s="83"/>
      <c r="F22" s="70" t="s">
        <v>18</v>
      </c>
      <c r="G22" s="71">
        <v>0</v>
      </c>
      <c r="H22" s="80">
        <v>3</v>
      </c>
      <c r="I22" s="50">
        <f>VLOOKUP(F22,$J$53:$K$66,2,FALSE)</f>
        <v>0</v>
      </c>
      <c r="J22" s="50">
        <f>+I22*G22</f>
        <v>0</v>
      </c>
      <c r="K22" s="39"/>
    </row>
    <row r="23" spans="1:11" ht="13.8" x14ac:dyDescent="0.3">
      <c r="A23" s="66"/>
      <c r="B23" s="67"/>
      <c r="C23" s="68"/>
      <c r="D23" s="68"/>
      <c r="E23" s="83"/>
      <c r="F23" s="70" t="s">
        <v>18</v>
      </c>
      <c r="G23" s="71">
        <v>0</v>
      </c>
      <c r="H23" s="72">
        <v>3</v>
      </c>
      <c r="I23" s="50">
        <f t="shared" ref="I23:I24" si="0">VLOOKUP(F23,$J$53:$K$66,2,FALSE)</f>
        <v>0</v>
      </c>
      <c r="J23" s="50">
        <f t="shared" ref="J23:J24" si="1">+I23*G23</f>
        <v>0</v>
      </c>
      <c r="K23" s="39"/>
    </row>
    <row r="24" spans="1:11" ht="13.8" x14ac:dyDescent="0.3">
      <c r="A24" s="81"/>
      <c r="B24" s="79"/>
      <c r="C24" s="82"/>
      <c r="D24" s="82"/>
      <c r="E24" s="83"/>
      <c r="F24" s="70" t="s">
        <v>18</v>
      </c>
      <c r="G24" s="71">
        <v>0</v>
      </c>
      <c r="H24" s="72">
        <v>3</v>
      </c>
      <c r="I24" s="50">
        <f t="shared" si="0"/>
        <v>0</v>
      </c>
      <c r="J24" s="50">
        <f t="shared" si="1"/>
        <v>0</v>
      </c>
      <c r="K24" s="39"/>
    </row>
    <row r="25" spans="1:11" ht="14.4" thickBot="1" x14ac:dyDescent="0.35">
      <c r="A25" s="138" t="s">
        <v>24</v>
      </c>
      <c r="B25" s="139"/>
      <c r="C25" s="139"/>
      <c r="D25" s="139"/>
      <c r="E25" s="139"/>
      <c r="F25" s="84">
        <f>+SUM(G17:G24)</f>
        <v>0</v>
      </c>
      <c r="G25" s="85"/>
      <c r="H25" s="86"/>
      <c r="I25" s="50"/>
      <c r="J25" s="50"/>
      <c r="K25" s="39"/>
    </row>
    <row r="26" spans="1:11" ht="15.6" thickTop="1" thickBot="1" x14ac:dyDescent="0.35">
      <c r="A26" s="157" t="s">
        <v>39</v>
      </c>
      <c r="B26" s="158"/>
      <c r="C26" s="158"/>
      <c r="D26" s="158"/>
      <c r="E26" s="158"/>
      <c r="F26" s="158"/>
      <c r="G26" s="161"/>
      <c r="H26" s="89"/>
      <c r="I26" s="50"/>
      <c r="J26" s="50"/>
      <c r="K26" s="39"/>
    </row>
    <row r="27" spans="1:11" ht="27.75" customHeight="1" thickTop="1" x14ac:dyDescent="0.3">
      <c r="A27" s="143" t="s">
        <v>46</v>
      </c>
      <c r="B27" s="144"/>
      <c r="C27" s="144"/>
      <c r="D27" s="144"/>
      <c r="E27" s="144"/>
      <c r="F27" s="144"/>
      <c r="G27" s="145"/>
      <c r="H27" s="65"/>
      <c r="I27" s="50"/>
      <c r="J27" s="50"/>
      <c r="K27" s="39"/>
    </row>
    <row r="28" spans="1:11" ht="13.8" x14ac:dyDescent="0.3">
      <c r="A28" s="66"/>
      <c r="B28" s="67"/>
      <c r="C28" s="68"/>
      <c r="D28" s="68"/>
      <c r="E28" s="83"/>
      <c r="F28" s="70" t="s">
        <v>18</v>
      </c>
      <c r="G28" s="71">
        <v>0</v>
      </c>
      <c r="H28" s="90">
        <v>3</v>
      </c>
      <c r="I28" s="50">
        <f>VLOOKUP(F28,$J$53:$K$66,2,FALSE)</f>
        <v>0</v>
      </c>
      <c r="J28" s="50">
        <f t="shared" ref="J28:J30" si="2">+I28*G28</f>
        <v>0</v>
      </c>
      <c r="K28" s="39"/>
    </row>
    <row r="29" spans="1:11" ht="13.8" x14ac:dyDescent="0.3">
      <c r="A29" s="66"/>
      <c r="B29" s="67"/>
      <c r="C29" s="68"/>
      <c r="D29" s="68"/>
      <c r="E29" s="83"/>
      <c r="F29" s="70" t="s">
        <v>18</v>
      </c>
      <c r="G29" s="71">
        <v>0</v>
      </c>
      <c r="H29" s="72">
        <v>3</v>
      </c>
      <c r="I29" s="50">
        <f>VLOOKUP(F29,$J$53:$K$66,2,FALSE)</f>
        <v>0</v>
      </c>
      <c r="J29" s="50">
        <f t="shared" si="2"/>
        <v>0</v>
      </c>
      <c r="K29" s="39"/>
    </row>
    <row r="30" spans="1:11" ht="14.4" thickBot="1" x14ac:dyDescent="0.35">
      <c r="A30" s="66"/>
      <c r="B30" s="67"/>
      <c r="C30" s="68"/>
      <c r="D30" s="68"/>
      <c r="E30" s="83"/>
      <c r="F30" s="70" t="s">
        <v>18</v>
      </c>
      <c r="G30" s="71">
        <v>0</v>
      </c>
      <c r="H30" s="72">
        <v>3</v>
      </c>
      <c r="I30" s="50">
        <f>VLOOKUP(F30,$J$53:$K$66,2,FALSE)</f>
        <v>0</v>
      </c>
      <c r="J30" s="50">
        <f t="shared" si="2"/>
        <v>0</v>
      </c>
      <c r="K30" s="39"/>
    </row>
    <row r="31" spans="1:11" s="37" customFormat="1" ht="27.75" customHeight="1" thickTop="1" thickBot="1" x14ac:dyDescent="0.35">
      <c r="A31" s="162" t="s">
        <v>40</v>
      </c>
      <c r="B31" s="163"/>
      <c r="C31" s="163"/>
      <c r="D31" s="163"/>
      <c r="E31" s="163"/>
      <c r="F31" s="163"/>
      <c r="G31" s="164"/>
      <c r="H31" s="91"/>
      <c r="I31" s="91"/>
      <c r="J31" s="91"/>
      <c r="K31" s="91"/>
    </row>
    <row r="32" spans="1:11" ht="14.4" thickTop="1" x14ac:dyDescent="0.3">
      <c r="A32" s="92"/>
      <c r="B32" s="93"/>
      <c r="C32" s="93"/>
      <c r="D32" s="94"/>
      <c r="E32" s="93"/>
      <c r="F32" s="94" t="s">
        <v>18</v>
      </c>
      <c r="G32" s="95">
        <v>0</v>
      </c>
      <c r="H32" s="96">
        <v>3</v>
      </c>
      <c r="I32" s="50">
        <f>VLOOKUP(F32,$J$53:$K$66,2,FALSE)</f>
        <v>0</v>
      </c>
      <c r="J32" s="50">
        <f>+I32*G32</f>
        <v>0</v>
      </c>
      <c r="K32" s="39"/>
    </row>
    <row r="33" spans="1:11" ht="14.4" thickBot="1" x14ac:dyDescent="0.35">
      <c r="A33" s="159"/>
      <c r="B33" s="160"/>
      <c r="C33" s="160"/>
      <c r="D33" s="160"/>
      <c r="E33" s="84" t="s">
        <v>23</v>
      </c>
      <c r="F33" s="84">
        <f>+SUM(G28:G30)</f>
        <v>0</v>
      </c>
      <c r="G33" s="85"/>
      <c r="H33" s="39"/>
      <c r="I33" s="39"/>
      <c r="J33" s="50">
        <f>SUM(J17:J30)</f>
        <v>0</v>
      </c>
      <c r="K33" s="39"/>
    </row>
    <row r="34" spans="1:11" ht="15.6" thickTop="1" thickBot="1" x14ac:dyDescent="0.35">
      <c r="A34" s="157" t="s">
        <v>42</v>
      </c>
      <c r="B34" s="158"/>
      <c r="C34" s="158"/>
      <c r="D34" s="158"/>
      <c r="E34" s="158"/>
      <c r="F34" s="87"/>
      <c r="G34" s="88"/>
      <c r="H34" s="39"/>
      <c r="I34" s="39"/>
      <c r="J34" s="39"/>
      <c r="K34" s="39"/>
    </row>
    <row r="35" spans="1:11" ht="14.4" thickTop="1" x14ac:dyDescent="0.3">
      <c r="A35" s="140" t="s">
        <v>43</v>
      </c>
      <c r="B35" s="141"/>
      <c r="C35" s="141"/>
      <c r="D35" s="141"/>
      <c r="E35" s="141"/>
      <c r="F35" s="141"/>
      <c r="G35" s="142"/>
      <c r="H35" s="39"/>
      <c r="I35" s="50"/>
      <c r="J35" s="50"/>
      <c r="K35" s="39"/>
    </row>
    <row r="36" spans="1:11" ht="13.8" x14ac:dyDescent="0.3">
      <c r="A36" s="97"/>
      <c r="B36" s="98"/>
      <c r="C36" s="98"/>
      <c r="D36" s="99"/>
      <c r="E36" s="98"/>
      <c r="F36" s="99" t="s">
        <v>18</v>
      </c>
      <c r="G36" s="71">
        <v>0</v>
      </c>
      <c r="H36" s="96">
        <v>3</v>
      </c>
      <c r="I36" s="50">
        <f>VLOOKUP(F36,$J$53:$K$66,2,FALSE)</f>
        <v>0</v>
      </c>
      <c r="J36" s="50">
        <f>+I36*G36</f>
        <v>0</v>
      </c>
      <c r="K36" s="39"/>
    </row>
    <row r="37" spans="1:11" ht="13.8" x14ac:dyDescent="0.3">
      <c r="A37" s="66"/>
      <c r="B37" s="67"/>
      <c r="C37" s="67"/>
      <c r="D37" s="74"/>
      <c r="E37" s="67"/>
      <c r="F37" s="74" t="s">
        <v>18</v>
      </c>
      <c r="G37" s="71">
        <v>0</v>
      </c>
      <c r="H37" s="72">
        <v>3</v>
      </c>
      <c r="I37" s="50">
        <f>VLOOKUP(F37,$J$53:$K$66,2,FALSE)</f>
        <v>0</v>
      </c>
      <c r="J37" s="50">
        <f>+I37*G37</f>
        <v>0</v>
      </c>
      <c r="K37" s="39"/>
    </row>
    <row r="38" spans="1:11" ht="13.8" x14ac:dyDescent="0.3">
      <c r="A38" s="131"/>
      <c r="B38" s="132"/>
      <c r="C38" s="132"/>
      <c r="D38" s="132"/>
      <c r="E38" s="132"/>
      <c r="F38" s="132"/>
      <c r="G38" s="133"/>
      <c r="H38" s="39"/>
      <c r="I38" s="39"/>
      <c r="J38" s="39"/>
      <c r="K38" s="39"/>
    </row>
    <row r="39" spans="1:11" s="37" customFormat="1" ht="27.75" customHeight="1" x14ac:dyDescent="0.3">
      <c r="A39" s="134" t="s">
        <v>44</v>
      </c>
      <c r="B39" s="135"/>
      <c r="C39" s="135"/>
      <c r="D39" s="135"/>
      <c r="E39" s="135"/>
      <c r="F39" s="135"/>
      <c r="G39" s="136"/>
      <c r="H39" s="91"/>
      <c r="I39" s="100"/>
      <c r="J39" s="100"/>
      <c r="K39" s="91"/>
    </row>
    <row r="40" spans="1:11" ht="13.8" x14ac:dyDescent="0.3">
      <c r="A40" s="66"/>
      <c r="B40" s="67"/>
      <c r="C40" s="67"/>
      <c r="D40" s="67"/>
      <c r="E40" s="67"/>
      <c r="F40" s="74" t="s">
        <v>18</v>
      </c>
      <c r="G40" s="71">
        <v>0</v>
      </c>
      <c r="H40" s="96">
        <v>3</v>
      </c>
      <c r="I40" s="50">
        <f>VLOOKUP(F40,$J$53:$K$66,2,FALSE)</f>
        <v>0</v>
      </c>
      <c r="J40" s="50">
        <f>+I40*G40</f>
        <v>0</v>
      </c>
      <c r="K40" s="39"/>
    </row>
    <row r="41" spans="1:11" ht="13.8" x14ac:dyDescent="0.3">
      <c r="A41" s="66"/>
      <c r="B41" s="67"/>
      <c r="C41" s="67"/>
      <c r="D41" s="67"/>
      <c r="E41" s="67"/>
      <c r="F41" s="74" t="s">
        <v>18</v>
      </c>
      <c r="G41" s="71">
        <f t="shared" ref="G41" si="3">IF(F41&lt;&gt;":",H41,0)</f>
        <v>0</v>
      </c>
      <c r="H41" s="96">
        <v>3</v>
      </c>
      <c r="I41" s="50">
        <f>VLOOKUP(F41,$J$53:$K$66,2,FALSE)</f>
        <v>0</v>
      </c>
      <c r="J41" s="50">
        <f>+I41*G41</f>
        <v>0</v>
      </c>
      <c r="K41" s="39"/>
    </row>
    <row r="42" spans="1:11" ht="14.4" thickBot="1" x14ac:dyDescent="0.35">
      <c r="A42" s="101"/>
      <c r="B42" s="102"/>
      <c r="C42" s="102"/>
      <c r="D42" s="103"/>
      <c r="E42" s="84" t="s">
        <v>23</v>
      </c>
      <c r="F42" s="84">
        <f>+SUM(G36:G41)</f>
        <v>0</v>
      </c>
      <c r="G42" s="104"/>
      <c r="H42" s="39"/>
      <c r="I42" s="50"/>
      <c r="J42" s="50"/>
      <c r="K42" s="39"/>
    </row>
    <row r="43" spans="1:11" ht="15.6" thickTop="1" thickBot="1" x14ac:dyDescent="0.35">
      <c r="A43" s="152" t="s">
        <v>41</v>
      </c>
      <c r="B43" s="153"/>
      <c r="C43" s="153"/>
      <c r="D43" s="153"/>
      <c r="E43" s="153"/>
      <c r="F43" s="153"/>
      <c r="G43" s="154"/>
      <c r="H43" s="86"/>
      <c r="I43" s="50"/>
      <c r="J43" s="50">
        <f>SUM(J36:J42)</f>
        <v>0</v>
      </c>
      <c r="K43" s="39"/>
    </row>
    <row r="44" spans="1:11" ht="13.5" customHeight="1" thickTop="1" x14ac:dyDescent="0.3">
      <c r="A44" s="149" t="s">
        <v>47</v>
      </c>
      <c r="B44" s="150"/>
      <c r="C44" s="150"/>
      <c r="D44" s="150"/>
      <c r="E44" s="150"/>
      <c r="F44" s="150"/>
      <c r="G44" s="151"/>
      <c r="H44" s="105"/>
      <c r="I44" s="50"/>
      <c r="J44" s="50"/>
      <c r="K44" s="39"/>
    </row>
    <row r="45" spans="1:11" ht="13.8" x14ac:dyDescent="0.3">
      <c r="A45" s="126"/>
      <c r="B45" s="127"/>
      <c r="C45" s="128"/>
      <c r="D45" s="128"/>
      <c r="E45" s="129"/>
      <c r="F45" s="106" t="s">
        <v>18</v>
      </c>
      <c r="G45" s="71">
        <v>0</v>
      </c>
      <c r="H45" s="72">
        <v>3</v>
      </c>
      <c r="I45" s="50">
        <f>VLOOKUP(F45,$J$53:$K$66,2,FALSE)</f>
        <v>0</v>
      </c>
      <c r="J45" s="50">
        <f>+I45*G45</f>
        <v>0</v>
      </c>
      <c r="K45" s="39"/>
    </row>
    <row r="46" spans="1:11" ht="13.8" x14ac:dyDescent="0.3">
      <c r="A46" s="66"/>
      <c r="B46" s="67"/>
      <c r="C46" s="68"/>
      <c r="D46" s="68"/>
      <c r="E46" s="83"/>
      <c r="F46" s="70" t="s">
        <v>18</v>
      </c>
      <c r="G46" s="71">
        <v>0</v>
      </c>
      <c r="H46" s="90">
        <v>3</v>
      </c>
      <c r="I46" s="50">
        <f>VLOOKUP(F46,$J$53:$K$66,2,FALSE)</f>
        <v>0</v>
      </c>
      <c r="J46" s="50">
        <f>+I46*G46</f>
        <v>0</v>
      </c>
      <c r="K46" s="39"/>
    </row>
    <row r="47" spans="1:11" ht="13.8" x14ac:dyDescent="0.3">
      <c r="A47" s="66"/>
      <c r="B47" s="67"/>
      <c r="C47" s="68"/>
      <c r="D47" s="68"/>
      <c r="E47" s="83"/>
      <c r="F47" s="70" t="s">
        <v>18</v>
      </c>
      <c r="G47" s="71">
        <v>0</v>
      </c>
      <c r="H47" s="90">
        <v>3</v>
      </c>
      <c r="I47" s="50">
        <f>VLOOKUP(F47,$J$53:$K$66,2,FALSE)</f>
        <v>0</v>
      </c>
      <c r="J47" s="50">
        <f>+I47*G47</f>
        <v>0</v>
      </c>
      <c r="K47" s="39"/>
    </row>
    <row r="48" spans="1:11" ht="13.8" x14ac:dyDescent="0.3">
      <c r="A48" s="97"/>
      <c r="B48" s="98"/>
      <c r="C48" s="107"/>
      <c r="D48" s="107"/>
      <c r="E48" s="83"/>
      <c r="F48" s="70" t="s">
        <v>18</v>
      </c>
      <c r="G48" s="71">
        <v>0</v>
      </c>
      <c r="H48" s="90">
        <v>3</v>
      </c>
      <c r="I48" s="50">
        <f>VLOOKUP(F48,$J$53:$K$66,2,FALSE)</f>
        <v>0</v>
      </c>
      <c r="J48" s="50">
        <f>+I48*G48</f>
        <v>0</v>
      </c>
      <c r="K48" s="39"/>
    </row>
    <row r="49" spans="1:20" ht="13.8" x14ac:dyDescent="0.3">
      <c r="A49" s="97"/>
      <c r="B49" s="98"/>
      <c r="C49" s="107"/>
      <c r="D49" s="107"/>
      <c r="E49" s="83"/>
      <c r="F49" s="70" t="s">
        <v>18</v>
      </c>
      <c r="G49" s="71">
        <v>0</v>
      </c>
      <c r="H49" s="90">
        <v>3</v>
      </c>
      <c r="I49" s="50">
        <f>VLOOKUP(F49,$J$53:$K$66,2,FALSE)</f>
        <v>0</v>
      </c>
      <c r="J49" s="50">
        <f>+I49*G49</f>
        <v>0</v>
      </c>
      <c r="K49" s="39"/>
    </row>
    <row r="50" spans="1:20" ht="14.4" thickBot="1" x14ac:dyDescent="0.35">
      <c r="A50" s="101"/>
      <c r="B50" s="102"/>
      <c r="C50" s="102"/>
      <c r="D50" s="103"/>
      <c r="E50" s="84" t="s">
        <v>23</v>
      </c>
      <c r="F50" s="84">
        <f>+SUM(G43:G49)</f>
        <v>0</v>
      </c>
      <c r="G50" s="108"/>
      <c r="H50" s="39"/>
      <c r="I50" s="50"/>
      <c r="J50" s="50">
        <f>SUM(J45:J49)</f>
        <v>0</v>
      </c>
      <c r="K50" s="39"/>
    </row>
    <row r="51" spans="1:20" ht="15" thickTop="1" thickBot="1" x14ac:dyDescent="0.35">
      <c r="A51" s="109"/>
      <c r="B51" s="110" t="s">
        <v>35</v>
      </c>
      <c r="C51" s="111"/>
      <c r="D51" s="55"/>
      <c r="E51" s="111"/>
      <c r="F51" s="84"/>
      <c r="G51" s="112">
        <v>0</v>
      </c>
      <c r="H51" s="39"/>
      <c r="I51" s="50"/>
      <c r="J51" s="50">
        <f>+SUM(J33+J43+J50)</f>
        <v>0</v>
      </c>
      <c r="K51" s="39"/>
    </row>
    <row r="52" spans="1:20" ht="15" thickTop="1" thickBot="1" x14ac:dyDescent="0.35">
      <c r="A52" s="113" t="s">
        <v>4</v>
      </c>
      <c r="B52" s="114" t="e">
        <f>$J$52</f>
        <v>#DIV/0!</v>
      </c>
      <c r="C52" s="115" t="s">
        <v>25</v>
      </c>
      <c r="D52" s="116"/>
      <c r="E52" s="117"/>
      <c r="F52" s="116">
        <f>SUM(G17:G49)</f>
        <v>0</v>
      </c>
      <c r="G52" s="88">
        <f>+SUM(F52+G51)</f>
        <v>0</v>
      </c>
      <c r="H52" s="39"/>
      <c r="I52" s="39"/>
      <c r="J52" s="39" t="e">
        <f>+J51/F52</f>
        <v>#DIV/0!</v>
      </c>
      <c r="K52" s="39"/>
    </row>
    <row r="53" spans="1:20" ht="14.4" thickTop="1" x14ac:dyDescent="0.3">
      <c r="A53" s="118"/>
      <c r="B53" s="118"/>
      <c r="C53" s="118"/>
      <c r="D53" s="118"/>
      <c r="E53" s="118"/>
      <c r="F53" s="118"/>
      <c r="G53" s="118"/>
      <c r="H53" s="64"/>
      <c r="I53" s="119"/>
      <c r="J53" s="39" t="s">
        <v>5</v>
      </c>
      <c r="K53" s="39">
        <v>4.33</v>
      </c>
    </row>
    <row r="54" spans="1:20" ht="13.8" x14ac:dyDescent="0.3">
      <c r="A54" s="120"/>
      <c r="B54" s="120"/>
      <c r="C54" s="120"/>
      <c r="D54" s="120"/>
      <c r="E54" s="120"/>
      <c r="F54" s="120"/>
      <c r="G54" s="120"/>
      <c r="H54" s="64"/>
      <c r="I54" s="50"/>
      <c r="J54" s="50" t="s">
        <v>6</v>
      </c>
      <c r="K54" s="39">
        <v>4</v>
      </c>
    </row>
    <row r="55" spans="1:20" ht="13.8" x14ac:dyDescent="0.3">
      <c r="A55" s="120"/>
      <c r="B55" s="120"/>
      <c r="C55" s="120"/>
      <c r="D55" s="120"/>
      <c r="E55" s="120"/>
      <c r="F55" s="120"/>
      <c r="G55" s="120"/>
      <c r="H55" s="64"/>
      <c r="I55" s="50"/>
      <c r="J55" s="50" t="s">
        <v>7</v>
      </c>
      <c r="K55" s="39">
        <v>3.67</v>
      </c>
    </row>
    <row r="56" spans="1:20" ht="13.8" x14ac:dyDescent="0.3">
      <c r="A56" s="120"/>
      <c r="B56" s="120"/>
      <c r="C56" s="120"/>
      <c r="D56" s="120"/>
      <c r="E56" s="120"/>
      <c r="F56" s="120"/>
      <c r="G56" s="120"/>
      <c r="H56" s="64"/>
      <c r="I56" s="50"/>
      <c r="J56" s="50" t="s">
        <v>8</v>
      </c>
      <c r="K56" s="39">
        <v>1</v>
      </c>
    </row>
    <row r="57" spans="1:20" ht="13.8" x14ac:dyDescent="0.3">
      <c r="A57" s="64"/>
      <c r="B57" s="64"/>
      <c r="C57" s="121"/>
      <c r="D57" s="121"/>
      <c r="E57" s="64"/>
      <c r="F57" s="121"/>
      <c r="G57" s="64"/>
      <c r="H57" s="64"/>
      <c r="I57" s="50"/>
      <c r="J57" s="50" t="s">
        <v>9</v>
      </c>
      <c r="K57" s="39">
        <v>3.33</v>
      </c>
    </row>
    <row r="58" spans="1:20" ht="13.8" x14ac:dyDescent="0.3">
      <c r="A58" s="64"/>
      <c r="B58" s="64"/>
      <c r="C58" s="122"/>
      <c r="D58" s="122"/>
      <c r="E58" s="64"/>
      <c r="F58" s="121"/>
      <c r="G58" s="64"/>
      <c r="H58" s="64"/>
      <c r="I58" s="50"/>
      <c r="J58" s="50" t="s">
        <v>10</v>
      </c>
      <c r="K58" s="39">
        <v>3</v>
      </c>
    </row>
    <row r="59" spans="1:20" ht="13.8" x14ac:dyDescent="0.3">
      <c r="A59" s="64"/>
      <c r="B59" s="64"/>
      <c r="C59" s="121"/>
      <c r="D59" s="121"/>
      <c r="E59" s="64"/>
      <c r="F59" s="121"/>
      <c r="G59" s="123"/>
      <c r="H59" s="64"/>
      <c r="I59" s="50"/>
      <c r="J59" s="50" t="s">
        <v>11</v>
      </c>
      <c r="K59" s="39">
        <v>2.67</v>
      </c>
    </row>
    <row r="60" spans="1:20" ht="13.8" x14ac:dyDescent="0.3">
      <c r="A60" s="64"/>
      <c r="B60" s="64"/>
      <c r="C60" s="121"/>
      <c r="D60" s="121"/>
      <c r="E60" s="64"/>
      <c r="F60" s="121"/>
      <c r="G60" s="64"/>
      <c r="H60" s="64"/>
      <c r="I60" s="50"/>
      <c r="J60" s="50" t="s">
        <v>12</v>
      </c>
      <c r="K60" s="39">
        <v>2.33</v>
      </c>
    </row>
    <row r="61" spans="1:20" s="3" customFormat="1" ht="13.8" x14ac:dyDescent="0.3">
      <c r="A61" s="64"/>
      <c r="B61" s="124"/>
      <c r="C61" s="121"/>
      <c r="D61" s="121"/>
      <c r="E61" s="64"/>
      <c r="F61" s="121"/>
      <c r="G61" s="64"/>
      <c r="H61" s="64"/>
      <c r="I61" s="50"/>
      <c r="J61" s="50" t="s">
        <v>13</v>
      </c>
      <c r="K61" s="39">
        <v>2</v>
      </c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3.8" x14ac:dyDescent="0.3">
      <c r="A62" s="64"/>
      <c r="B62" s="64"/>
      <c r="C62" s="121"/>
      <c r="D62" s="121"/>
      <c r="E62" s="64"/>
      <c r="F62" s="121"/>
      <c r="G62" s="64"/>
      <c r="H62" s="64"/>
      <c r="I62" s="50"/>
      <c r="J62" s="50" t="s">
        <v>14</v>
      </c>
      <c r="K62" s="39">
        <v>1.67</v>
      </c>
    </row>
    <row r="63" spans="1:20" ht="13.8" x14ac:dyDescent="0.3">
      <c r="A63" s="64"/>
      <c r="B63" s="64"/>
      <c r="C63" s="121"/>
      <c r="D63" s="121"/>
      <c r="E63" s="64"/>
      <c r="F63" s="121"/>
      <c r="G63" s="64"/>
      <c r="H63" s="64"/>
      <c r="I63" s="50"/>
      <c r="J63" s="50" t="s">
        <v>15</v>
      </c>
      <c r="K63" s="39">
        <v>0</v>
      </c>
    </row>
    <row r="64" spans="1:20" ht="13.8" x14ac:dyDescent="0.3">
      <c r="A64" s="64"/>
      <c r="B64" s="64"/>
      <c r="C64" s="121"/>
      <c r="D64" s="121"/>
      <c r="E64" s="64"/>
      <c r="F64" s="121"/>
      <c r="G64" s="64"/>
      <c r="H64" s="64"/>
      <c r="I64" s="50"/>
      <c r="J64" s="50" t="s">
        <v>36</v>
      </c>
      <c r="K64" s="39">
        <v>1</v>
      </c>
    </row>
    <row r="65" spans="1:11" ht="13.8" x14ac:dyDescent="0.3">
      <c r="A65" s="64"/>
      <c r="B65" s="64"/>
      <c r="C65" s="121"/>
      <c r="D65" s="121"/>
      <c r="E65" s="64"/>
      <c r="F65" s="121"/>
      <c r="G65" s="64"/>
      <c r="H65" s="64"/>
      <c r="I65" s="50"/>
      <c r="J65" s="50" t="s">
        <v>37</v>
      </c>
      <c r="K65" s="39">
        <v>0</v>
      </c>
    </row>
    <row r="66" spans="1:11" ht="13.8" x14ac:dyDescent="0.3">
      <c r="A66" s="64"/>
      <c r="B66" s="64"/>
      <c r="C66" s="121"/>
      <c r="D66" s="121"/>
      <c r="E66" s="64"/>
      <c r="F66" s="121"/>
      <c r="G66" s="64"/>
      <c r="H66" s="64"/>
      <c r="I66" s="125"/>
      <c r="J66" s="50" t="s">
        <v>18</v>
      </c>
      <c r="K66" s="39">
        <v>0</v>
      </c>
    </row>
    <row r="67" spans="1:11" ht="13.8" x14ac:dyDescent="0.3">
      <c r="A67" s="64"/>
      <c r="B67" s="64"/>
      <c r="C67" s="121"/>
      <c r="D67" s="121"/>
      <c r="E67" s="64"/>
      <c r="F67" s="121"/>
      <c r="G67" s="64"/>
      <c r="H67" s="64"/>
      <c r="I67" s="50"/>
      <c r="J67" s="39"/>
      <c r="K67" s="39"/>
    </row>
    <row r="68" spans="1:11" ht="13.8" x14ac:dyDescent="0.3">
      <c r="A68" s="9"/>
      <c r="B68" s="9"/>
      <c r="C68" s="10"/>
      <c r="D68" s="10"/>
      <c r="E68" s="9"/>
      <c r="F68" s="10"/>
      <c r="G68" s="9"/>
      <c r="H68" s="2"/>
    </row>
    <row r="69" spans="1:11" ht="13.8" x14ac:dyDescent="0.3">
      <c r="A69" s="9"/>
      <c r="B69" s="9"/>
      <c r="C69" s="10"/>
      <c r="D69" s="10"/>
      <c r="E69" s="9"/>
      <c r="F69" s="10"/>
      <c r="G69" s="9"/>
      <c r="H69" s="2"/>
      <c r="I69" s="1"/>
    </row>
    <row r="70" spans="1:11" ht="13.8" x14ac:dyDescent="0.3">
      <c r="A70" s="9"/>
      <c r="B70" s="9"/>
      <c r="C70" s="10"/>
      <c r="D70" s="10"/>
      <c r="E70" s="9"/>
      <c r="F70" s="10"/>
      <c r="G70" s="9"/>
      <c r="H70" s="2"/>
      <c r="I70" s="1"/>
    </row>
    <row r="71" spans="1:11" ht="13.8" x14ac:dyDescent="0.3">
      <c r="A71" s="9"/>
      <c r="B71" s="9"/>
      <c r="C71" s="10"/>
      <c r="D71" s="10"/>
      <c r="E71" s="9"/>
      <c r="F71" s="10"/>
      <c r="G71" s="9"/>
      <c r="H71" s="2"/>
      <c r="I71" s="1"/>
    </row>
    <row r="72" spans="1:11" ht="13.8" x14ac:dyDescent="0.3">
      <c r="A72" s="19"/>
      <c r="B72" s="9"/>
      <c r="C72" s="10"/>
      <c r="D72" s="10"/>
      <c r="E72" s="9"/>
      <c r="F72" s="10"/>
      <c r="G72" s="9"/>
      <c r="H72" s="2"/>
      <c r="I72" s="1"/>
    </row>
    <row r="73" spans="1:11" ht="13.8" hidden="1" x14ac:dyDescent="0.3">
      <c r="A73" s="11"/>
      <c r="B73" s="11"/>
      <c r="C73" s="12"/>
      <c r="D73" s="12"/>
      <c r="E73" s="11"/>
      <c r="F73" s="13"/>
      <c r="G73" s="14"/>
      <c r="H73" s="2"/>
      <c r="I73" s="1"/>
    </row>
    <row r="74" spans="1:11" ht="13.8" x14ac:dyDescent="0.3">
      <c r="A74" s="11"/>
      <c r="B74" s="14"/>
      <c r="C74" s="13"/>
      <c r="D74" s="13"/>
      <c r="E74" s="14"/>
      <c r="F74" s="13"/>
      <c r="G74" s="14"/>
      <c r="H74" s="2"/>
      <c r="I74" s="1"/>
    </row>
    <row r="75" spans="1:11" ht="13.8" x14ac:dyDescent="0.3">
      <c r="A75" s="9"/>
      <c r="B75" s="9"/>
      <c r="C75" s="10"/>
      <c r="D75" s="10"/>
      <c r="E75" s="9"/>
      <c r="F75" s="10"/>
      <c r="G75" s="9"/>
      <c r="H75" s="2"/>
      <c r="I75" s="1"/>
    </row>
    <row r="76" spans="1:11" ht="13.8" x14ac:dyDescent="0.3">
      <c r="A76" s="16"/>
      <c r="B76" s="15"/>
      <c r="C76" s="17"/>
      <c r="D76" s="17"/>
      <c r="E76" s="17"/>
      <c r="F76" s="17"/>
      <c r="G76" s="20"/>
      <c r="H76" s="2"/>
      <c r="I76" s="1"/>
    </row>
    <row r="77" spans="1:11" ht="13.8" x14ac:dyDescent="0.3">
      <c r="A77" s="9"/>
      <c r="B77" s="9"/>
      <c r="C77" s="10"/>
      <c r="D77" s="10"/>
      <c r="E77" s="9"/>
      <c r="F77" s="10"/>
      <c r="G77" s="9"/>
      <c r="H77" s="21"/>
      <c r="I77" s="1"/>
    </row>
    <row r="78" spans="1:11" ht="13.8" x14ac:dyDescent="0.3">
      <c r="A78" s="2"/>
      <c r="B78" s="2"/>
      <c r="C78" s="9"/>
      <c r="D78" s="9"/>
      <c r="E78" s="23"/>
      <c r="F78" s="18"/>
      <c r="G78" s="2"/>
      <c r="H78" s="21"/>
      <c r="I78" s="1"/>
    </row>
    <row r="79" spans="1:11" ht="13.8" x14ac:dyDescent="0.3">
      <c r="C79" s="8"/>
      <c r="D79" s="8"/>
      <c r="H79" s="2"/>
      <c r="I79" s="1"/>
    </row>
    <row r="80" spans="1:11" x14ac:dyDescent="0.25">
      <c r="H80" s="22"/>
      <c r="I80" s="5"/>
      <c r="J80" s="5"/>
    </row>
    <row r="81" spans="1:10" x14ac:dyDescent="0.25">
      <c r="H81" s="2"/>
      <c r="I81" s="1"/>
      <c r="J81" s="1"/>
    </row>
    <row r="82" spans="1:10" x14ac:dyDescent="0.25">
      <c r="H82" s="2"/>
      <c r="I82" s="1"/>
      <c r="J82" s="1"/>
    </row>
    <row r="88" spans="1:10" s="4" customFormat="1" x14ac:dyDescent="0.25">
      <c r="A88"/>
      <c r="B88"/>
      <c r="C88"/>
      <c r="D88"/>
      <c r="E88"/>
      <c r="F88"/>
      <c r="G88"/>
      <c r="H88"/>
      <c r="I88"/>
      <c r="J88"/>
    </row>
  </sheetData>
  <sheetProtection selectLockedCells="1"/>
  <mergeCells count="16">
    <mergeCell ref="A44:G44"/>
    <mergeCell ref="A43:G43"/>
    <mergeCell ref="A15:C15"/>
    <mergeCell ref="A34:E34"/>
    <mergeCell ref="A33:D33"/>
    <mergeCell ref="A26:G26"/>
    <mergeCell ref="A35:G35"/>
    <mergeCell ref="A31:G31"/>
    <mergeCell ref="A1:B4"/>
    <mergeCell ref="A38:G38"/>
    <mergeCell ref="A39:G39"/>
    <mergeCell ref="A5:G5"/>
    <mergeCell ref="A25:E25"/>
    <mergeCell ref="A16:G16"/>
    <mergeCell ref="A27:G27"/>
    <mergeCell ref="A6:B9"/>
  </mergeCells>
  <phoneticPr fontId="0" type="noConversion"/>
  <printOptions horizontalCentered="1"/>
  <pageMargins left="0.25" right="0.25" top="0.75" bottom="0.75" header="0.3" footer="0.3"/>
  <pageSetup scale="82" fitToHeight="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VADPP</vt:lpstr>
    </vt:vector>
  </TitlesOfParts>
  <Company>University College of the Fraser Valley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 Gould</dc:creator>
  <cp:lastModifiedBy>Paula Funk</cp:lastModifiedBy>
  <cp:lastPrinted>2020-01-08T22:01:17Z</cp:lastPrinted>
  <dcterms:created xsi:type="dcterms:W3CDTF">2001-07-16T22:28:16Z</dcterms:created>
  <dcterms:modified xsi:type="dcterms:W3CDTF">2026-09-02T17:42:30Z</dcterms:modified>
</cp:coreProperties>
</file>